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2"/>
  </bookViews>
  <sheets>
    <sheet name="Доходы" sheetId="5" r:id="rId1"/>
    <sheet name="Расходы" sheetId="2" r:id="rId2"/>
    <sheet name="Источники" sheetId="3" r:id="rId3"/>
    <sheet name="_params" sheetId="4" state="hidden" r:id="rId4"/>
  </sheets>
  <definedNames>
    <definedName name="APPT" localSheetId="2">Источники!$A$25</definedName>
    <definedName name="APPT" localSheetId="1">Расходы!$A$21</definedName>
    <definedName name="FIO" localSheetId="2">Источники!$E$25</definedName>
    <definedName name="FIO" localSheetId="1">Расходы!$E$21</definedName>
    <definedName name="LAST_CELL" localSheetId="2">Источники!$I$32</definedName>
    <definedName name="LAST_CELL" localSheetId="1">Расходы!$L$291</definedName>
    <definedName name="RBEGIN_1" localSheetId="2">Источники!$A$12</definedName>
    <definedName name="RBEGIN_1" localSheetId="1">Расходы!$A$13</definedName>
    <definedName name="REND_1" localSheetId="2">Источники!$A$27</definedName>
    <definedName name="REND_1" localSheetId="1">Расходы!$A$292</definedName>
    <definedName name="SIGN" localSheetId="2">Источники!$A$25:$F$26</definedName>
    <definedName name="SIGN" localSheetId="1">Расходы!$A$20:$F$22</definedName>
  </definedNames>
  <calcPr calcId="125725"/>
  <fileRecoveryPr repairLoad="1"/>
</workbook>
</file>

<file path=xl/calcChain.xml><?xml version="1.0" encoding="utf-8"?>
<calcChain xmlns="http://schemas.openxmlformats.org/spreadsheetml/2006/main">
  <c r="H27" i="3"/>
  <c r="H26"/>
  <c r="H25"/>
  <c r="H24"/>
  <c r="H23"/>
  <c r="H22"/>
  <c r="H21"/>
  <c r="H20"/>
  <c r="H19"/>
  <c r="H18"/>
  <c r="H16"/>
  <c r="H14"/>
  <c r="H12"/>
  <c r="J292" i="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F269"/>
  <c r="J268"/>
  <c r="F268"/>
  <c r="J267"/>
  <c r="F267"/>
  <c r="J266"/>
  <c r="F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F15"/>
  <c r="J13"/>
  <c r="F13"/>
</calcChain>
</file>

<file path=xl/sharedStrings.xml><?xml version="1.0" encoding="utf-8"?>
<sst xmlns="http://schemas.openxmlformats.org/spreadsheetml/2006/main" count="1649" uniqueCount="642">
  <si>
    <t>01.01.2024</t>
  </si>
  <si>
    <t xml:space="preserve"> Наименование показателя</t>
  </si>
  <si>
    <t>Код строки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</si>
  <si>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</si>
  <si>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</si>
  <si>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</si>
  <si>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</si>
  <si>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</si>
  <si>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</si>
  <si>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</si>
  <si>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</si>
  <si>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</si>
  <si>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</si>
  <si>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</si>
  <si>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</si>
  <si>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</si>
  <si>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-</t>
  </si>
  <si>
    <t>x</t>
  </si>
  <si>
    <t/>
  </si>
  <si>
    <t>в том числе:</t>
  </si>
  <si>
    <t>Иные межбюджетные трансферты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</si>
  <si>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</si>
  <si>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</si>
  <si>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</si>
  <si>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</si>
  <si>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</si>
  <si>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</si>
  <si>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</si>
  <si>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</si>
  <si>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</si>
  <si>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</si>
  <si>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</si>
  <si>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Министерство сельского хозяйства и торговли Красноярского края</t>
  </si>
  <si>
    <t>121 0000 0000000000 000</t>
  </si>
  <si>
    <t>НАЦИОНАЛЬНАЯ ЭКОНОМИКА</t>
  </si>
  <si>
    <t>121 0400 0000000000 000</t>
  </si>
  <si>
    <t>Сельское хозяйство и рыболовство</t>
  </si>
  <si>
    <t>121 0405 0000000000 000</t>
  </si>
  <si>
    <t>Государственная программа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</si>
  <si>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121 0405 1400000000 000</t>
  </si>
  <si>
    <t>Подпрограмма «Развитие малых форм хозяйствования и сельскохозяйственной кооперации»</t>
  </si>
  <si>
    <t>121 0405 1450000000 000</t>
  </si>
  <si>
    <t>Субсидии на возмещение части затрат, связанных с закупкой продовольственной продукции,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</si>
  <si>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121 0405 1450022250 000</t>
  </si>
  <si>
    <t>Предоставление субсидий бюджетным, автономным учреждениям и иным некоммерческим организациям</t>
  </si>
  <si>
    <t>121 0405 1450022250 600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</si>
  <si>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</si>
  <si>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121 0405 1450022250 630</t>
  </si>
  <si>
    <t>Грант «Наш фермер» в форме субсидий на финансовое обеспечение затрат, связанных с реализацией проекта по развитию сельскохозяйственной деятельности,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</si>
  <si>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121 0405 1450022260 000</t>
  </si>
  <si>
    <t>Иные бюджетные ассигнования</t>
  </si>
  <si>
    <t>121 0405 1450022260 800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</si>
  <si>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</si>
  <si>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121 0405 1450022260 810</t>
  </si>
  <si>
    <t>Грант «Региональный продукт» в форме субсидий на финансовое обеспечение затрат, связанных с реализацией проекта по развитию деятельности по переработке сельскохозяйственной продукции, и (или) производству пищевых продуктов, и (или) по заготовке и переработке недревесных и пищевых лесных ресурсов и лекарственных растений,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</si>
  <si>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121 0405 1450022270 000</t>
  </si>
  <si>
    <t>121 0405 1450022270 800</t>
  </si>
  <si>
    <t>121 0405 1450022270 810</t>
  </si>
  <si>
    <t>Грант в форме субсидий гражданам, ведущим личное подсобное хозяйство и применяющим специальный налоговый режим «Налог на профессиональный доход», на финансовое обеспечение затрат, связанных с реализацией проекта по развитию личного подсобного хозяйства,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</si>
  <si>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121 0405 1450022280 000</t>
  </si>
  <si>
    <t>121 0405 1450022280 800</t>
  </si>
  <si>
    <t>121 0405 1450022280 810</t>
  </si>
  <si>
    <t>Субсидии на возмещение части затрат на уплату процентов по кредитным договорам (договорам займа), заключенным с 1 января 2020 года на срок до 2 лет,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</si>
  <si>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121 0405 1450022440 000</t>
  </si>
  <si>
    <t>121 0405 1450022440 600</t>
  </si>
  <si>
    <t>121 0405 1450022440 630</t>
  </si>
  <si>
    <t>Субсидии на возмещение части затрат, связанных с содержанием коров молочного направления продуктивности, находящихся в собственности и (или) пользовании у граждан, ведущих личное подсобное хозяйство, являющихся членами сельскохозяйственного потребительского кооператива,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</si>
  <si>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121 0405 1450022460 000</t>
  </si>
  <si>
    <t>121 0405 1450022460 600</t>
  </si>
  <si>
    <t>121 0405 1450022460 630</t>
  </si>
  <si>
    <t>Субсидии на финансовое обеспечение (возмещение) части затрат, связанных с приобретением нетелей, в том числе племенных, и (или) коров, в том числе племенных, молочного направления продуктивности, и (или) молодняка крупного рогатого скота (бычков) в возрасте до 4 месяцев для их последующей передачи в собственность граждан, ведущих личное подсобное хозяйство, являющихся членами сельскохозяйственного потребительского кооператива,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</si>
  <si>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121 0405 1450022470 000</t>
  </si>
  <si>
    <t>121 0405 1450022470 600</t>
  </si>
  <si>
    <t>121 0405 1450022470 630</t>
  </si>
  <si>
    <t>Субсидии на финансовое обеспечение (возмещение) части затрат, связанных с приобретением техники и оборудования, специализированного транспорта, печей (крематоров, инсинераторов) для утилизации биологических отходов, модульных объектов и (или) оборудования, предназначенных для убоя сельскохозяйственных животных,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</si>
  <si>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121 0405 1450022480 000</t>
  </si>
  <si>
    <t>121 0405 1450022480 600</t>
  </si>
  <si>
    <t>121 0405 1450022480 630</t>
  </si>
  <si>
    <t>Субсидии на возмещение части затрат, связанных с закупом животноводческой продукции (молока, мяса свиней и мяса крупного рогатого скота) у граждан, ведущих личное подсобное хозяйство,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</si>
  <si>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121 0405 1450022900 000</t>
  </si>
  <si>
    <t>121 0405 1450022900 600</t>
  </si>
  <si>
    <t>121 0405 1450022900 630</t>
  </si>
  <si>
    <t>Грант в форме субсидий на финансовое обеспечение затрат, связанных с реализацией проектов по развитию несельскохозяйственных видов деятельности на сельских территориях края,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</si>
  <si>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121 0405 1450022920 000</t>
  </si>
  <si>
    <t>121 0405 1450022920 800</t>
  </si>
  <si>
    <t>121 0405 1450022920 810</t>
  </si>
  <si>
    <t>Субсидии на финансовое обеспечение (возмещение) части затрат, связанных с приобретением семенного материала овощей и картофеля, минеральных удобрений и средств защиты растений в целях последующей передачи (реализации) в собственность глав крестьянских (фермерских) хозяйств и индивидуальных предпринимателей, являющихся сельскохозяйственными товаропроизводителями и членами сельскохозяйственного потребительского кооператива, граждан, ведущих личное подсобное хозяйство, являющихся членами сельскохозяйственного потребительского кооператива,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</si>
  <si>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121 0405 1450022940 000</t>
  </si>
  <si>
    <t>121 0405 1450022940 600</t>
  </si>
  <si>
    <t>121 0405 1450022940 630</t>
  </si>
  <si>
    <t>Субсидии на финансовое обеспечение (возмещение) части затрат, связанных с приобретением сельскохозяйственной техники для оказания крестьянским (фермерским) хозяйствам и индивидуальным предпринимателям, являющимся сельскохозяйственными товаропроизводителями и членами сельскохозяйственного потребительского кооператива, гражданам, ведущим личное подсобное хозяйство, являющимся членами сельскохозяйственного потребительского кооператива, услуг по обработке земли (вспашке, посадке, внесению минеральных удобрений, прополке и уборке урожая),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</si>
  <si>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121 0405 1450022950 000</t>
  </si>
  <si>
    <t>121 0405 1450022950 600</t>
  </si>
  <si>
    <t>121 0405 1450022950 630</t>
  </si>
  <si>
    <t>Субсидии на возмещение части затрат на удешевление стоимости семени и жидкого азота, реализованных сельскохозяйственным товаропроизводителям, краевым государственным учреждениям ветеринарии для искусственного осеменения сельскохозяйственных животных, принадлежащих гражданам, ведущим личное подсобное хозяйство, крестьянским (фермерским) хозяйствам, индивидуальным предпринимателям, являющимся сельскохозяйственными товаропроизводителями,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</si>
  <si>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121 0405 1450022960 000</t>
  </si>
  <si>
    <t>121 0405 1450022960 800</t>
  </si>
  <si>
    <t>121 0405 1450022960 810</t>
  </si>
  <si>
    <t>Субсидии на возмещение части затрат на приобретение техники и оборудования по договорам купли-продажи и (или) финансовой аренды (лизинга)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</si>
  <si>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121 0405 1450022970 000</t>
  </si>
  <si>
    <t>121 0405 1450022970 800</t>
  </si>
  <si>
    <t>121 0405 1450022970 810</t>
  </si>
  <si>
    <t>Субсидии на стимулирование увеличения производства картофеля и овощей (субсидии на возмещение части затрат на проведение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 на посевной площади, занятой картофелем и овощными культурами открытого грунта)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</si>
  <si>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14500R0141 000</t>
  </si>
  <si>
    <t>121 0405 14500R0141 800</t>
  </si>
  <si>
    <t>121 0405 14500R0141 810</t>
  </si>
  <si>
    <t>Субсидии на стимулирование развития приоритетных подотраслей агропромышленного комплекса и развитие малых форм хозяйствования (гранты в форме субсидий крестьянским (фермерским) хозяйствам и индивидуальным предпринимателям, являющимся главами крестьянских (фермерских) хозяйств, на финансовое обеспечение затрат на развитие семейных ферм)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</si>
  <si>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14500R5023 000</t>
  </si>
  <si>
    <t>121 0405 14500R5023 800</t>
  </si>
  <si>
    <t>121 0405 14500R5023 810</t>
  </si>
  <si>
    <t>Субсидии на стимулирование развития приоритетных подотраслей агропромышленного комплекса и развитие малых форм хозяйствования (гранты в форме субсидий сельскохозяйственным потребительским кооперативам, за исключением сельскохозяйственных кредитных потребительских кооперативов, на финансовое обеспечение затрат на развитие материально-технической базы)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</si>
  <si>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14500R5024 000</t>
  </si>
  <si>
    <t>121 0405 14500R5024 600</t>
  </si>
  <si>
    <t>121 0405 14500R5024 630</t>
  </si>
  <si>
    <t>Субсидии на поддержку сельскохозяйственного производства по отдельным подотраслям растениеводства и животноводства (субсидии на возмещение части затрат на проведение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 на посевной площади, занятой зерновыми, зернобобовыми, масличными (за исключением рапса и сои), кормовыми сельскохозяйственными культурами)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</si>
  <si>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14500R5084 000</t>
  </si>
  <si>
    <t>121 0405 14500R5084 800</t>
  </si>
  <si>
    <t>121 0405 14500R5084 810</t>
  </si>
  <si>
    <t>Создание системы поддержки фермеров и развитие сельской кооперации (гранты «Агростартап» в форме субсидий крестьянским (фермерским) хозяйствам или индивидуальным предпринимателям, являющимся главами крестьянских (фермерских) хозяйств, основными видами деятельности которых являются производство и (или) переработка сельскохозяйственной продукции, на финансовое обеспечение затрат, связанных с реализацией проекта создания и (или) развития хозяйства)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</si>
  <si>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145I554801 000</t>
  </si>
  <si>
    <t>121 0405 145I554801 800</t>
  </si>
  <si>
    <t>121 0405 145I554801 810</t>
  </si>
  <si>
    <t>Создание системы поддержки фермеров и развитие сельской кооперации (субсидии сельскохозяйственным потребительским кооперативам на возмещение части понесенных в текущем финансовом году затрат)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</si>
  <si>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145I554802 000</t>
  </si>
  <si>
    <t>121 0405 145I554802 600</t>
  </si>
  <si>
    <t>121 0405 145I554802 630</t>
  </si>
  <si>
    <t>Создание системы поддержки фермеров и развитие сельской кооперации (субсидии центру компетенций в сфере сельскохозяйственной кооперации и поддержки фермеров на финансовое обеспечение затрат, связанных с осуществлением его деятельности)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</si>
  <si>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145I554803 000</t>
  </si>
  <si>
    <t>121 0405 145I554803 800</t>
  </si>
  <si>
    <t>121 0405 145I554803 810</t>
  </si>
  <si>
    <t>Создание системы поддержки фермеров и развитие сельской кооперации (субсидии центру компетенций в сфере сельскохозяйственной кооперации и поддержки фермеров на финансовое обеспечение (возмещение) затрат, связанных с осуществлением его деятельности)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</si>
  <si>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145I554804 000</t>
  </si>
  <si>
    <t>121 0405 145I554804 800</t>
  </si>
  <si>
    <t>121 0405 145I554804 810</t>
  </si>
  <si>
    <t>Подпрограмма «Комплексное развитие сельских территорий»</t>
  </si>
  <si>
    <t>121 0405 1470000000 000</t>
  </si>
  <si>
    <t>Субсидии сельскохозяйственным товаропроизводителям, за исключением граждан, ведущих личное подсобное хозяйство, на возмещение части затрат на строительство жилья в сельской местности, предоставляемого по договорам найма жилого помещения гражданам, проживающим и работающим на селе либо изъявившим желание переехать на постоянное место жительства в сельскую местность и работать там,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</si>
  <si>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121 0405 1470022620 000</t>
  </si>
  <si>
    <t>121 0405 1470022620 800</t>
  </si>
  <si>
    <t>121 0405 1470022620 810</t>
  </si>
  <si>
    <t>Субсидии сельскохозяйственным товаропроизводителям, вновь созданным сельскохозяйственным товаропроизводителям на возмещение части затрат, связанных с выплатой заработной платы молодому специалисту, студентам в случае их трудоустройства по срочному трудовому договору в период прохождения практической подготовки,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</si>
  <si>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121 0405 1470022670 000</t>
  </si>
  <si>
    <t>121 0405 1470022670 600</t>
  </si>
  <si>
    <t>121 0405 1470022670 630</t>
  </si>
  <si>
    <t>121 0405 1470022670 800</t>
  </si>
  <si>
    <t>121 0405 1470022670 810</t>
  </si>
  <si>
    <t>Субсидии сельскохозяйственным товаропроизводителям, вновь созданным сельскохозяйственным товаропроизводителям на возмещение части затрат, связанных с дополнительным профессиональным образованием работников в организациях, осуществляющих образовательную деятельность по дополнительным профессиональным программам, расположенных на территории Российской Федерации (стоимость обучения, расходы по проезду, найму жилого помещения),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</si>
  <si>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121 0405 1470022680 000</t>
  </si>
  <si>
    <t>121 0405 1470022680 600</t>
  </si>
  <si>
    <t>121 0405 1470022680 630</t>
  </si>
  <si>
    <t>121 0405 1470022680 800</t>
  </si>
  <si>
    <t>121 0405 1470022680 810</t>
  </si>
  <si>
    <t>Гранты в форме субсидий образовательным организациям высшего образования на финансовое обеспечение затрат на развитие профессиональной подготовки студентов в области агропромышленного комплекса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</si>
  <si>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121 0405 1470022690 000</t>
  </si>
  <si>
    <t>121 0405 1470022690 600</t>
  </si>
  <si>
    <t>Субсидии бюджетным учреждениям</t>
  </si>
  <si>
    <t>121 0405 1470022690 610</t>
  </si>
  <si>
    <t>Субсидии на обеспечение комплексного развития сельских территорий (субсидии на возмещение части фактически понесенных затрат по заключенным ученическим договорам и договорам о целевом обучении с обучающимися в образовательных организациях)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</si>
  <si>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14700R5761 000</t>
  </si>
  <si>
    <t>121 0405 14700R5761 800</t>
  </si>
  <si>
    <t>121 0405 14700R5761 810</t>
  </si>
  <si>
    <t>Подпрограмма «Обеспечение реализации государственной программы и прочие мероприятия»</t>
  </si>
  <si>
    <t>121 0405 1480000000 000</t>
  </si>
  <si>
    <t>Руководство и управление в сфере установленных функций органов государственной власти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</si>
  <si>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121 0405 1480000210 000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</si>
  <si>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</si>
  <si>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121 0405 1480000210 100</t>
  </si>
  <si>
    <t>Расходы на выплаты персоналу государственных (муниципальных) органов</t>
  </si>
  <si>
    <t>121 0405 1480000210 120</t>
  </si>
  <si>
    <t>Закупка товаров, работ и услуг для обеспечения государственных (муниципальных) нужд</t>
  </si>
  <si>
    <t>121 0405 1480000210 200</t>
  </si>
  <si>
    <t>Иные закупки товаров, работ и услуг для обеспечения государственных (муниципальных) нужд</t>
  </si>
  <si>
    <t>121 0405 1480000210 240</t>
  </si>
  <si>
    <t>Социальное обеспечение и иные выплаты населению</t>
  </si>
  <si>
    <t>121 0405 1480000210 300</t>
  </si>
  <si>
    <t>Социальные выплаты гражданам, кроме публичных нормативных социальных выплат</t>
  </si>
  <si>
    <t>121 0405 1480000210 320</t>
  </si>
  <si>
    <t>Расходы на организацию, проведение и участие в краевых, межрегиональных (зональных) и российских конкурсах, выставках, совещаниях, форумах и соревнованиях в агропромышленном комплексе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</si>
  <si>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121 0405 1480022730 000</t>
  </si>
  <si>
    <t>121 0405 1480022730 200</t>
  </si>
  <si>
    <t>121 0405 1480022730 240</t>
  </si>
  <si>
    <t>121 0405 1480022730 300</t>
  </si>
  <si>
    <t>Премии и гранты</t>
  </si>
  <si>
    <t>121 0405 1480022730 350</t>
  </si>
  <si>
    <t>Расходы на проведение конкурса среди работников средств массовой информации, освещающих деятельность агропромышленного комплекса края и вопросы развития сельских территорий, а также расходы на осуществление информационного и консультационного обеспечения агропромышленного комплекса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</si>
  <si>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121 0405 1480022740 000</t>
  </si>
  <si>
    <t>121 0405 1480022740 200</t>
  </si>
  <si>
    <t>121 0405 1480022740 240</t>
  </si>
  <si>
    <t>121 0405 1480022740 300</t>
  </si>
  <si>
    <t>121 0405 1480022740 350</t>
  </si>
  <si>
    <t>Субсидии на возмещение части затрат, связанных с участием в межрегиональных, российских (всероссийских) конкурсах, чемпионатах, соревнованиях в агропромышленном комплексе, в рамках подпрограммы «Обеспечение реализации государственной программы»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</si>
  <si>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121 0405 1480022770 000</t>
  </si>
  <si>
    <t>121 0405 1480022770 800</t>
  </si>
  <si>
    <t>121 0405 1480022770 810</t>
  </si>
  <si>
    <t>Субвенции бюджетам муниципальных районов и муниципальных округов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</si>
  <si>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121 0405 1480075170 000</t>
  </si>
  <si>
    <t>Межбюджетные трансферты</t>
  </si>
  <si>
    <t>121 0405 1480075170 500</t>
  </si>
  <si>
    <t>Субвенции</t>
  </si>
  <si>
    <t>121 0405 1480075170 530</t>
  </si>
  <si>
    <t>Подпрограмма «Развитие мелиорации земель сельскохозяйственного назначения»</t>
  </si>
  <si>
    <t>121 0405 14А0000000 000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</si>
  <si>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(субсидии на возмещение части затрат на реализацию проектов мелиорации в рамках культуртехнических мероприятий на выбывших сельскохозяйственных угодьях, вовлекаемых в сельскохозяйственный оборот) в рамках подпрограммы «Развитие мелиорации земель сельскохозяйственного назначения»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</si>
  <si>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14А00R5982 000</t>
  </si>
  <si>
    <t>121 0405 14А00R5982 800</t>
  </si>
  <si>
    <t>121 0405 14А00R5982 810</t>
  </si>
  <si>
    <t>Субсидии на подготовку проектов межевания земельных участков и на проведение кадастровых работ (субсидии бюджетам муниципальных образований на реализацию мероприятий, связанных с подготовкой проектов межевания земельных участков, проведением кадастровых работ в отношении земельных участков) в рамках подпрограммы «Развитие мелиорации земель сельскохозяйственного назначения»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</si>
  <si>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14А00R5991 000</t>
  </si>
  <si>
    <t>121 0405 14А00R5991 500</t>
  </si>
  <si>
    <t>Субсидии</t>
  </si>
  <si>
    <t>121 0405 14А00R5991 520</t>
  </si>
  <si>
    <t>Подпрограмма «Развитие отраслей агропромышленного комплекса»</t>
  </si>
  <si>
    <t>121 0405 14Б0000000 000</t>
  </si>
  <si>
    <t>Субсидии на возмещение части затрат, связанных с проведением капитального ремонта тракторов и (или) их агрегатов,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</si>
  <si>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14Б0021750 000</t>
  </si>
  <si>
    <t>121 0405 14Б0021750 800</t>
  </si>
  <si>
    <t>121 0405 14Б0021750 810</t>
  </si>
  <si>
    <t>Расходы на закупку техники и оборудования для их последующей передачи в федеральную собственность в целях государственной поддержки сельскохозяйственного производства, осуществляемого федеральными казенными учреждениями Федеральной службы исполнения наказаний, расположенными на территории края,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</si>
  <si>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14Б0021760 000</t>
  </si>
  <si>
    <t>121 0405 14Б0021760 200</t>
  </si>
  <si>
    <t>121 0405 14Б0021760 240</t>
  </si>
  <si>
    <t>Субсидии на возмещение части затрат на проведение агротехнологических работ в растениеводстве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</si>
  <si>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14Б0021880 000</t>
  </si>
  <si>
    <t>121 0405 14Б0021880 800</t>
  </si>
  <si>
    <t>121 0405 14Б0021880 810</t>
  </si>
  <si>
    <t>Субсидии на возмещение части затрат на содержание сельскохозяйственных животных, выращивание товарной рыбы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</si>
  <si>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14Б0024050 000</t>
  </si>
  <si>
    <t>121 0405 14Б0024050 800</t>
  </si>
  <si>
    <t>121 0405 14Б0024050 810</t>
  </si>
  <si>
    <t>Субсидии на возмещение части затрат, связанных с перевозкой продовольственной продукции внутренним водным транспортом в районы Крайнего Севера и приравненные к ним местности Красноярского края,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</si>
  <si>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14Б0024070 000</t>
  </si>
  <si>
    <t>121 0405 14Б0024070 600</t>
  </si>
  <si>
    <t>121 0405 14Б0024070 630</t>
  </si>
  <si>
    <t>Субсидии на возмещение части затрат на уплату процентов по кредитным договорам (договорам займа), заключенным с 1 января 2017 года на срок до 2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</si>
  <si>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14Б0024300 000</t>
  </si>
  <si>
    <t>121 0405 14Б0024300 600</t>
  </si>
  <si>
    <t>121 0405 14Б0024300 630</t>
  </si>
  <si>
    <t>121 0405 14Б0024300 800</t>
  </si>
  <si>
    <t>121 0405 14Б0024300 810</t>
  </si>
  <si>
    <t>Субсидии на возмещение части затрат, связанных с оказанием услуг по продвижению пищевых продуктов,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</si>
  <si>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14Б0024350 000</t>
  </si>
  <si>
    <t>121 0405 14Б0024350 600</t>
  </si>
  <si>
    <t>121 0405 14Б0024350 630</t>
  </si>
  <si>
    <t>121 0405 14Б0024350 800</t>
  </si>
  <si>
    <t>121 0405 14Б0024350 810</t>
  </si>
  <si>
    <t>Гранты в форме субсидий научным организациям на финансовое обеспечение затрат на развитие материально-технической базы, необходимой для производства и реализации сельскохозяйственной продукции собственного производства,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</si>
  <si>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14Б0024470 000</t>
  </si>
  <si>
    <t>121 0405 14Б0024470 600</t>
  </si>
  <si>
    <t>121 0405 14Б0024470 610</t>
  </si>
  <si>
    <t>Субсидии на стимулирование увеличения производства картофеля и овощей (субсидии на возмещение части затрат на поддержку элитного и (или) оригинального семеноводства картофеля и (или) овощных культур, включая гибриды овощных культур)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</si>
  <si>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14Б00R0142 000</t>
  </si>
  <si>
    <t>121 0405 14Б00R0142 800</t>
  </si>
  <si>
    <t>121 0405 14Б00R0142 810</t>
  </si>
  <si>
    <t>Субсидии на стимулирование увеличения производства картофеля и овощей (субсидии на возмещение части затрат на производство овощей защищенного грунта, произведенных с применением технологии досвечивания)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</si>
  <si>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14Б00R0143 000</t>
  </si>
  <si>
    <t>121 0405 14Б00R0143 800</t>
  </si>
  <si>
    <t>121 0405 14Б00R0143 810</t>
  </si>
  <si>
    <t>Субсидии на стимулирование увеличения производства картофеля и овощей (субсидии на возмещение части затрат на поддержку производства картофеля и овощей открытого грунта)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</si>
  <si>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14Б00R0144 000</t>
  </si>
  <si>
    <t>121 0405 14Б00R0144 800</t>
  </si>
  <si>
    <t>121 0405 14Б00R0144 810</t>
  </si>
  <si>
    <t>Субсидии на финансовое обеспечение (возмещение) части затрат на производство и реализацию зерновых культур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</si>
  <si>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14Б00R3680 000</t>
  </si>
  <si>
    <t>121 0405 14Б00R3680 800</t>
  </si>
  <si>
    <t>121 0405 14Б00R3680 810</t>
  </si>
  <si>
    <t>Субсидии на финансовое обеспечение (возмещение) части затрат на производство и реализацию зерновых культур за счет средств резервного фонда Правительства Российской Федерации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</si>
  <si>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14Б00R368F 000</t>
  </si>
  <si>
    <t>121 0405 14Б00R368F 800</t>
  </si>
  <si>
    <t>121 0405 14Б00R368F 810</t>
  </si>
  <si>
    <t>Субсидии на стимулирование развития приоритетных подотраслей агропромышленного комплекса и развитие малых форм хозяйствования (субсидии на возмещение части затрат на поддержку собственного производства молока)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</si>
  <si>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14Б00R5022 000</t>
  </si>
  <si>
    <t>121 0405 14Б00R5022 800</t>
  </si>
  <si>
    <t>121 0405 14Б00R5022 810</t>
  </si>
  <si>
    <t>Субсидии на поддержку сельскохозяйственного производства по отдельным подотраслям растениеводства и животноводства (субсидии на возмещение части затрат на поддержку элитного семеноводства сельскохозяйственных культур)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</si>
  <si>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14Б00R5081 000</t>
  </si>
  <si>
    <t>121 0405 14Б00R5081 800</t>
  </si>
  <si>
    <t>121 0405 14Б00R5081 810</t>
  </si>
  <si>
    <t>Субсидии на поддержку сельскохозяйственного производства по отдельным подотраслям растениеводства и животноводства (субсидии на возмещение части затрат на поддержку племенного животноводства)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</si>
  <si>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14Б00R5083 000</t>
  </si>
  <si>
    <t>121 0405 14Б00R5083 800</t>
  </si>
  <si>
    <t>121 0405 14Б00R5083 810</t>
  </si>
  <si>
    <t>Субсидии на поддержку сельскохозяйственного производства по отдельным подотраслям растениеводства и животноводства (субсидии на возмещение части затрат на уплату страховых премий, начисленных по договорам сельскохозяйственного страхования в области растениеводства, и (или) животноводства, и (или) товарной аквакультуры (товарного рыбоводства)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</si>
  <si>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14Б00R5085 000</t>
  </si>
  <si>
    <t>121 0405 14Б00R5085 800</t>
  </si>
  <si>
    <t>121 0405 14Б00R5085 810</t>
  </si>
  <si>
    <t>Субсидии на возмещение части затрат на производство масличных культур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</si>
  <si>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14БT252590 000</t>
  </si>
  <si>
    <t>121 0405 14БT252590 800</t>
  </si>
  <si>
    <t>121 0405 14БT252590 810</t>
  </si>
  <si>
    <t>Подпрограмма «Стимулирование инвестиционной деятельности в агропромышленном комплексе»</t>
  </si>
  <si>
    <t>121 0405 14Г0000000 000</t>
  </si>
  <si>
    <t>Гранты в форме субсидий на финансовое обеспечение затрат на реализацию инвестиционной программы, соответствующей приоритетным направлениям государственной поддержки и направленной на развитие деятельности, связанной с производством, первичной и (или) последующей (промышленной) переработкой продукции сельского хозяйства и рыбоводства, производством пищевой продукции, заготовкой и переработкой недревесных и пищевых лесных ресурсов и лекарственных растений, оказанием услуг по хранению, складированию, подработке и реализации овощей и картофеля, зерновых и масличных культур,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</si>
  <si>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14Г0022380 000</t>
  </si>
  <si>
    <t>121 0405 14Г0022380 800</t>
  </si>
  <si>
    <t>121 0405 14Г0022380 810</t>
  </si>
  <si>
    <t>Субсидии на компенсацию части затрат, связанных с оплатой очередных лизинговых или арендных платежей,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</si>
  <si>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14Г0022390 000</t>
  </si>
  <si>
    <t>121 0405 14Г0022390 800</t>
  </si>
  <si>
    <t>121 0405 14Г0022390 810</t>
  </si>
  <si>
    <t>Субсидии на возмещение части затрат на уплату процентов по кредитным договорам (договорам займа), заключенным на срок до 10 лет, до 15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</si>
  <si>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14Г0022820 000</t>
  </si>
  <si>
    <t>121 0405 14Г0022820 800</t>
  </si>
  <si>
    <t>121 0405 14Г0022820 810</t>
  </si>
  <si>
    <t>Субсидии на возмещение части затрат на уплату процентов по кредитным договорам (договорам займа), заключенным с 1 января 2017 года на срок от 2 до 15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</si>
  <si>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14Г0022890 000</t>
  </si>
  <si>
    <t>121 0405 14Г0022890 800</t>
  </si>
  <si>
    <t>121 0405 14Г0022890 810</t>
  </si>
  <si>
    <t>Субсидии на возмещение части затрат на уплату процентов по инвестиционным кредитам (займам) в агропромышленном комплексе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</si>
  <si>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14Г00R4330 000</t>
  </si>
  <si>
    <t>121 0405 14Г00R4330 800</t>
  </si>
  <si>
    <t>121 0405 14Г00R4330 810</t>
  </si>
  <si>
    <t>Субсидии на возмещение части прямых понесенных затрат на создание и (или) модернизацию объектов агропромышленного комплекса за счет средств резервного фонда Правительства Российской Федерации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</si>
  <si>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14Г00R474F 000</t>
  </si>
  <si>
    <t>121 0405 14Г00R474F 800</t>
  </si>
  <si>
    <t>121 0405 14Г00R474F 810</t>
  </si>
  <si>
    <t>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</si>
  <si>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14Г00R5260 000</t>
  </si>
  <si>
    <t>121 0405 14Г00R5260 800</t>
  </si>
  <si>
    <t>121 0405 14Г00R5260 810</t>
  </si>
  <si>
    <t>Подпрограмма «Поддержка садоводства и огородничества»</t>
  </si>
  <si>
    <t>121 0405 14Д0000000 000</t>
  </si>
  <si>
    <t>Гранты в форме субсидий некоммерческим организациям, созданным в форме ассоциаций (союзов), выражающим интересы садоводов, огородников и их некоммерческих товариществ, на реализацию проектов, направленных на ведение и развитие на территории Красноярского края садоводства и огородничества,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</si>
  <si>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14Д0024410 000</t>
  </si>
  <si>
    <t>121 0405 14Д0024410 600</t>
  </si>
  <si>
    <t>121 0405 14Д0024410 630</t>
  </si>
  <si>
    <t>Непрограммные расходы отдельных органов исполнительной власти</t>
  </si>
  <si>
    <t>121 0405 9100000000 000</t>
  </si>
  <si>
    <t>Функционирование министерства сельского хозяйства и торговли Красноярского края</t>
  </si>
  <si>
    <t>121 0405 91Ж0000000 000</t>
  </si>
  <si>
    <t>Расходы на выплаты, связанные с достижением показателей деятельности исполнительных органов субъектов Российской Федерации, за счет средств, предоставленных из федерального бюджета, по министерству сельского хозяйства и торговли Красноярского края в рамках непрограммных расходов отдельных органов исполнительной власти</t>
  </si>
  <si>
    <t>121 0405 91Ж0010050 000</t>
  </si>
  <si>
    <t>121 0405 91Ж0010050 100</t>
  </si>
  <si>
    <t>121 0405 91Ж0010050 120</t>
  </si>
  <si>
    <t>Другие вопросы в области национальной экономики</t>
  </si>
  <si>
    <t>121 0412 0000000000 000</t>
  </si>
  <si>
    <t>121 0412 1400000000 000</t>
  </si>
  <si>
    <t>121 0412 1480000000 000</t>
  </si>
  <si>
    <t>Реализация мероприятий региональной программы «Обеспечение защиты прав потребителей»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</si>
  <si>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121 0412 1480022720 000</t>
  </si>
  <si>
    <t>121 0412 1480022720 200</t>
  </si>
  <si>
    <t>121 0412 1480022720 240</t>
  </si>
  <si>
    <t>Расходы на организацию и проведение выставок, краевых конкурсов и совещаний в области торговой деятельности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</si>
  <si>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121 0412 1480022750 000</t>
  </si>
  <si>
    <t>121 0412 1480022750 200</t>
  </si>
  <si>
    <t>121 0412 1480022750 240</t>
  </si>
  <si>
    <t>121 0412 1480022750 300</t>
  </si>
  <si>
    <t>121 0412 1480022750 350</t>
  </si>
  <si>
    <t>Выплата единовременного материального вознаграждения лицам, удостоенным наград края (в соответствии с Законом края от 9 декабря 2010 года № 11-5435),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</si>
  <si>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121 0412 1480026530 000</t>
  </si>
  <si>
    <t>121 0412 1480026530 300</t>
  </si>
  <si>
    <t>121 0412 1480026530 350</t>
  </si>
  <si>
    <t>Государственная программа Красноярского края «Содействие развитию местного самоуправления»</t>
  </si>
  <si>
    <t>121 0412 1500000000 000</t>
  </si>
  <si>
    <t>Отдельные мероприятия</t>
  </si>
  <si>
    <t>121 0412 1590000000 000</t>
  </si>
  <si>
    <t>Расходы на закупку тракторов, машин и оборудования для сельского и лесного хозяйства, прицепов и полуприцепов, машин и оборудования для коммунального хозяйства для передачи в муниципальную собственность в целях решения вопросов содержания и благоустройства сельских территорий в рамках отдельных мероприятий государственной программы Красноярского края «Содействие развитию местного самоуправления»</t>
  </si>
  <si>
    <t>121 0412 1590025500 000</t>
  </si>
  <si>
    <t>121 0412 1590025500 200</t>
  </si>
  <si>
    <t>121 0412 1590025500 240</t>
  </si>
  <si>
    <t>ЖИЛИЩНО-КОММУНАЛЬНОЕ ХОЗЯЙСТВО</t>
  </si>
  <si>
    <t>121 0500 0000000000 000</t>
  </si>
  <si>
    <t>Другие вопросы в области жилищно-коммунального хозяйства</t>
  </si>
  <si>
    <t>121 0505 0000000000 000</t>
  </si>
  <si>
    <t>121 0505 1400000000 000</t>
  </si>
  <si>
    <t>121 0505 14Д0000000 000</t>
  </si>
  <si>
    <t>Гранты в форме субсидий садоводческим, огородническим некоммерческим товариществам на реализацию программ развития инфраструктуры территорий указанных некоммерческих товариществ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</si>
  <si>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14Д0024400 000</t>
  </si>
  <si>
    <t>121 0505 14Д0024400 600</t>
  </si>
  <si>
    <t>121 0505 14Д0024400 630</t>
  </si>
  <si>
    <t>Гранты в форме субсидий садоводческим, огородническим некоммерческим товариществам на приобретение оборудования, и (или) строительных материалов, и (или) изделий для проведения работ по ремонту дорог и (или) объектов водоснабжения и (или) электросетевого хозяйства и (или) приобретение пожарного оборудования, пожарного снаряжения для проведения противопожарных мероприятий в пределах территории соответствующего садоводческого, огороднического некоммерческого товарищества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</si>
  <si>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14Д0024420 000</t>
  </si>
  <si>
    <t>121 0505 14Д0024420 600</t>
  </si>
  <si>
    <t>121 0505 14Д0024420 630</t>
  </si>
  <si>
    <t>Субсидии бюджетам муниципальных образований края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</si>
  <si>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14Д0075750 000</t>
  </si>
  <si>
    <t>121 0505 14Д0075750 500</t>
  </si>
  <si>
    <t>121 0505 14Д0075750 520</t>
  </si>
  <si>
    <t>ОБРАЗОВАНИЕ</t>
  </si>
  <si>
    <t>121 0700 0000000000 000</t>
  </si>
  <si>
    <t>Другие вопросы в области образования</t>
  </si>
  <si>
    <t>121 0709 0000000000 000</t>
  </si>
  <si>
    <t>121 0709 1400000000 000</t>
  </si>
  <si>
    <t>121 0709 1470000000 000</t>
  </si>
  <si>
    <t>Субсидии на обеспечение комплексного развития сельских территорий (субсидии на возмещение части фактически понесенных затрат, связанных с оплатой труда и проживанием обучающихся в образовательных организациях, привлеченных для прохождения практики, в том числе производственной практики, и практической подготовки или осуществляющих трудовую деятельность не более 6 месяцев)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</si>
  <si>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0709 14700R5762 000</t>
  </si>
  <si>
    <t>121 0709 14700R5762 800</t>
  </si>
  <si>
    <t>121 0709 14700R5762 810</t>
  </si>
  <si>
    <t>СОЦИАЛЬНАЯ ПОЛИТИКА</t>
  </si>
  <si>
    <t>121 1000 0000000000 000</t>
  </si>
  <si>
    <t>Социальное обеспечение населения</t>
  </si>
  <si>
    <t>121 1003 0000000000 000</t>
  </si>
  <si>
    <t>121 1003 1400000000 000</t>
  </si>
  <si>
    <t>121 1003 1470000000 000</t>
  </si>
  <si>
    <t>Социальные выплаты на строительство (приобретение) жилья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(в соответствии с Законом края от 7 июля 2022 года № 3-1004),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</si>
  <si>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121 1003 1470022610 000</t>
  </si>
  <si>
    <t>121 1003 1470022610 300</t>
  </si>
  <si>
    <t>121 1003 1470022610 320</t>
  </si>
  <si>
    <t>Социальная выплата работникам сельскохозяйственных товаропроизводителей, вновь созданных сельскохозяйственных товаропроизводителей, сельскохозяйственных научных организаций на компенсацию затрат, связанных с получением ими высшего образования по очно-заочной, заочной форме обучения по специальности, направлению подготовки, соответствующим их трудовой функции (в соответствии с Законом края от 21 февраля 2006 года № 17-4487),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</si>
  <si>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121 1003 1470022640 000</t>
  </si>
  <si>
    <t>121 1003 1470022640 300</t>
  </si>
  <si>
    <t>121 1003 1470022640 320</t>
  </si>
  <si>
    <t>Социальные выплаты гражданам, работающим в государственных учреждениях ветеринарии края в сельской местности или в городах, расположенных в районах Крайнего Севера и приравненных к ним местностях, на строительство (приобретение) жилья (в соответствии с Законом края от 7 июля 2022 года № 3-1004)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</si>
  <si>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121 1003 1470022650 000</t>
  </si>
  <si>
    <t>121 1003 1470022650 300</t>
  </si>
  <si>
    <t>121 1003 1470022650 320</t>
  </si>
  <si>
    <t>Социальные выплаты на обустройство молодым работникам, гражданам (в соответствии с Законом края от 7 июля 2022 года № 3-1004)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</si>
  <si>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121 1003 1470022660 000</t>
  </si>
  <si>
    <t>121 1003 1470022660 300</t>
  </si>
  <si>
    <t>Публичные нормативные социальные выплаты гражданам</t>
  </si>
  <si>
    <t>121 1003 1470022660 310</t>
  </si>
  <si>
    <t>Социальные выплаты на строительство (приобретение) жилья гражданам, проживающим на сельских территориях,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</si>
  <si>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14700R5764 000</t>
  </si>
  <si>
    <t>121 1003 14700R5764 300</t>
  </si>
  <si>
    <t>121 1003 14700R5764 320</t>
  </si>
  <si>
    <t>МЕЖБЮДЖЕТНЫЕ ТРАНСФЕРТЫ ОБЩЕГО ХАРАКТЕРА БЮДЖЕТАМ БЮДЖЕТНОЙ СИСТЕМЫ РОССИЙСКОЙ ФЕДЕРАЦИИ</t>
  </si>
  <si>
    <t>121 1400 0000000000 000</t>
  </si>
  <si>
    <t>Прочие межбюджетные трансферты общего характера</t>
  </si>
  <si>
    <t>121 1403 0000000000 000</t>
  </si>
  <si>
    <t>121 1403 1400000000 000</t>
  </si>
  <si>
    <t>121 1403 1470000000 000</t>
  </si>
  <si>
    <t>Иные межбюджетные трансферты бюджетам муниципальных районов, муниципальных округов края на реализацию мероприятий муниципальных программ (подпрограмм муниципальных программ), направленных на развитие сельских территорий,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</si>
  <si>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121 1403 1470074110 000</t>
  </si>
  <si>
    <t>121 1403 1470074110 500</t>
  </si>
  <si>
    <t>121 1403 1470074110 540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</si>
  <si>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</si>
  <si>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</si>
  <si>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</si>
  <si>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</si>
  <si>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</si>
  <si>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</si>
  <si>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</si>
  <si>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</si>
  <si>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</si>
  <si>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</si>
  <si>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</si>
  <si>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</si>
  <si>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</si>
  <si>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</si>
  <si>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</si>
  <si>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</si>
  <si>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</si>
  <si>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</si>
  <si>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</si>
  <si>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</si>
  <si>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</si>
  <si>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</si>
  <si>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</si>
  <si>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</si>
  <si>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</si>
  <si>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</si>
  <si>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</si>
  <si>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</si>
  <si>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</si>
  <si>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</si>
  <si>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</si>
  <si>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</si>
  <si>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</si>
  <si>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</si>
  <si>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</si>
  <si>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</si>
  <si>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</si>
  <si>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</si>
  <si>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</si>
  <si>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</si>
  <si>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</si>
  <si>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</si>
  <si>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</si>
  <si>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</si>
  <si>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</si>
  <si>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</si>
  <si>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</si>
  <si>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</si>
  <si>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C:/UFK/\227Q01.txt</t>
  </si>
  <si>
    <t>Доходы/ExportView</t>
  </si>
  <si>
    <t>Доходы/EXPORT_SRC_CODE</t>
  </si>
  <si>
    <t>Л.И. Белецкая</t>
  </si>
  <si>
    <t>(подпись)                 (расшифровка подписи)</t>
  </si>
  <si>
    <t>(подпись)</t>
  </si>
  <si>
    <t>(расшифровка подписи)</t>
  </si>
  <si>
    <t>Начальник отдела учета и отчетности</t>
  </si>
  <si>
    <t>И.А. Соломенникова</t>
  </si>
  <si>
    <t>" 02  " февраля  2024  г.</t>
  </si>
  <si>
    <t>И.А. Васильев</t>
  </si>
  <si>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</si>
  <si>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</si>
  <si>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</si>
  <si>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</si>
  <si>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</si>
  <si>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</si>
  <si>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</si>
  <si>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>на 01.01.2024 г.</t>
  </si>
  <si>
    <t xml:space="preserve">                   Дата</t>
  </si>
  <si>
    <t>ГРБС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</si>
  <si>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</si>
  <si>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</si>
  <si>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>70542487</t>
  </si>
  <si>
    <t>министерство сельского хозяйства Красноярского края</t>
  </si>
  <si>
    <t xml:space="preserve">        Глава по БК</t>
  </si>
  <si>
    <t>121</t>
  </si>
  <si>
    <t>Наименование бюджета</t>
  </si>
  <si>
    <t>бюджет субъекта Красноярского края</t>
  </si>
  <si>
    <t xml:space="preserve">           по ОКТМО</t>
  </si>
  <si>
    <t>04701000</t>
  </si>
  <si>
    <r>
      <t xml:space="preserve">Периодичность: месячная, квартальная, </t>
    </r>
    <r>
      <rPr>
        <u/>
        <sz val="8"/>
        <rFont val="Arial Cyr"/>
        <charset val="204"/>
      </rPr>
      <t>годовая</t>
    </r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</si>
  <si>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</si>
  <si>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</si>
  <si>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</si>
  <si>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</si>
  <si>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>Код дохода по бюджетной классификации</t>
  </si>
  <si>
    <t>Доходы бюджета - всего</t>
  </si>
  <si>
    <t>010</t>
  </si>
  <si>
    <t>НАЛОГОВЫЕ И НЕНАЛОГОВЫЕ ДОХОДЫ</t>
  </si>
  <si>
    <t>121 10000000000000000</t>
  </si>
  <si>
    <t>ГОСУДАРСТВЕННАЯ ПОШЛИНА</t>
  </si>
  <si>
    <t>121 10800000000000000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</si>
  <si>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</si>
  <si>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121 10807000010000110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</si>
  <si>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</si>
  <si>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121 10807080010000110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</si>
  <si>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</si>
  <si>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121 10807082010000110</t>
  </si>
  <si>
    <t>ДОХОДЫ ОТ ОКАЗАНИЯ ПЛАТНЫХ УСЛУГ И КОМПЕНСАЦИИ ЗАТРАТ ГОСУДАРСТВА</t>
  </si>
  <si>
    <t>121 11300000000000000</t>
  </si>
  <si>
    <t>Доходы от компенсации затрат государства</t>
  </si>
  <si>
    <t>121 11302000000000130</t>
  </si>
  <si>
    <t>Прочие доходы от компенсации затрат государства</t>
  </si>
  <si>
    <t>121 11302990000000130</t>
  </si>
  <si>
    <t>Прочие доходы от компенсации затрат бюджетов субъектов Российской Федерации</t>
  </si>
  <si>
    <t>121 11302992020000130</t>
  </si>
  <si>
    <t>ШТРАФЫ, САНКЦИИ, ВОЗМЕЩЕНИЕ УЩЕРБА</t>
  </si>
  <si>
    <t>121 11600000000000000</t>
  </si>
  <si>
    <t>Административные штрафы, установленные Кодексом Российской Федерации об административных правонарушениях</t>
  </si>
  <si>
    <t>121 11601000010000140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</si>
  <si>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</si>
  <si>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121 11601190010000140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</si>
  <si>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</si>
  <si>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121 11601192010000140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</si>
  <si>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</si>
  <si>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121 11601200010000140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</si>
  <si>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</si>
  <si>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121 11601203010000140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</si>
  <si>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исполнительной власти субъектов Российской Федерации, включенных в соответствующие перечни, утвержденные высшими должностными лицами субъектов Российской Федерации</t>
  </si>
  <si>
    <t>121 11601205010000140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</si>
  <si>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</si>
  <si>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121 11601330000000140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</si>
  <si>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</si>
  <si>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121 11601332010000140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</si>
  <si>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</si>
  <si>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121 11601333010000140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</si>
  <si>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</si>
  <si>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</si>
  <si>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</si>
  <si>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121 11607010000000140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</si>
  <si>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</si>
  <si>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121 11607010020000140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</si>
  <si>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</si>
  <si>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121 11607090000000140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</si>
  <si>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</si>
  <si>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121 11607090020000140</t>
  </si>
  <si>
    <t>Платежи в целях возмещения причиненного ущерба (убытков)</t>
  </si>
  <si>
    <t>121 11610000000000140</t>
  </si>
  <si>
    <t>Платежи в целях возмещения убытков, причиненных уклонением от заключения государственного контракта</t>
  </si>
  <si>
    <t>121 11610050000000140</t>
  </si>
  <si>
    <t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</t>
  </si>
  <si>
    <t>121 11610056020000140</t>
  </si>
  <si>
    <t>ПРОЧИЕ НЕНАЛОГОВЫЕ ДОХОДЫ</t>
  </si>
  <si>
    <t>121 11700000000000000</t>
  </si>
  <si>
    <t>Невыясненные поступления</t>
  </si>
  <si>
    <t>121 11701000000000180</t>
  </si>
  <si>
    <t>Невыясненные поступления, зачисляемые в бюджеты субъектов Российской Федерации</t>
  </si>
  <si>
    <t>121 11701020020000180</t>
  </si>
  <si>
    <t>БЕЗВОЗМЕЗДНЫЕ ПОСТУПЛЕНИЯ</t>
  </si>
  <si>
    <t>121 20000000000000000</t>
  </si>
  <si>
    <t>БЕЗВОЗМЕЗДНЫЕ ПОСТУПЛЕНИЯ ОТ ДРУГИХ БЮДЖЕТОВ БЮДЖЕТНОЙ СИСТЕМЫ РОССИЙСКОЙ ФЕДЕРАЦИИ</t>
  </si>
  <si>
    <t>121 20200000000000000</t>
  </si>
  <si>
    <t>Субсидии бюджетам бюджетной системы Российской Федерации (межбюджетные субсидии)</t>
  </si>
  <si>
    <t>121 20220000000000150</t>
  </si>
  <si>
    <t>Субсидии бюджетам на стимулирование увеличения производства картофеля и овощей</t>
  </si>
  <si>
    <t>121 20225014000000150</t>
  </si>
  <si>
    <t>Субсидии бюджетам субъектов Российской Федерации на стимулирование увеличения производства картофеля и овощей</t>
  </si>
  <si>
    <t>121 20225014020000150</t>
  </si>
  <si>
    <t>Субсидии бюджетам субъектов Российской Федерации на государственную поддержку стимулирования увеличения производства масличных культур</t>
  </si>
  <si>
    <t>121 20225259020000150</t>
  </si>
  <si>
    <t>Субсидии бюджетам на создание системы поддержки фермеров и развитие сельской кооперации</t>
  </si>
  <si>
    <t>121 20225480000000150</t>
  </si>
  <si>
    <t>Субсидии бюджетам субъектов Российской Федерации на создание системы поддержки фермеров и развитие сельской кооперации</t>
  </si>
  <si>
    <t>121 20225480020000150</t>
  </si>
  <si>
    <t>Субсидии бюджетам на стимулирование развития приоритетных подотраслей агропромышленного комплекса и развитие малых форм хозяйствования</t>
  </si>
  <si>
    <t>121 20225502000000150</t>
  </si>
  <si>
    <t>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</t>
  </si>
  <si>
    <t>121 20225502020000150</t>
  </si>
  <si>
    <t>Субсидии бюджетам на поддержку сельскохозяйственного производства по отдельным подотраслям растениеводства и животноводства</t>
  </si>
  <si>
    <t>121 20225508000000150</t>
  </si>
  <si>
    <t>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</t>
  </si>
  <si>
    <t>121 20225508020000150</t>
  </si>
  <si>
    <t>Субсидии бюджетам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</si>
  <si>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121 20225526000000150</t>
  </si>
  <si>
    <t>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</si>
  <si>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121 20225526020000150</t>
  </si>
  <si>
    <t>Субсидии бюджетам на обеспечение комплексного развития сельских территорий</t>
  </si>
  <si>
    <t>121 20225576000000150</t>
  </si>
  <si>
    <t>Субсидии бюджетам субъектов Российской Федерации на обеспечение комплексного развития сельских территорий</t>
  </si>
  <si>
    <t>121 20225576020000150</t>
  </si>
  <si>
    <t>Субсидии бюджетам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</si>
  <si>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121 20225598000000150</t>
  </si>
  <si>
    <t>Субсидии бюджетам субъектов Российской Федерации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</si>
  <si>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121 20225598020000150</t>
  </si>
  <si>
    <t>Субсидии бюджетам на подготовку проектов межевания земельных участков и на проведение кадастровых работ</t>
  </si>
  <si>
    <t>121 20225599000000150</t>
  </si>
  <si>
    <t>Субсидии бюджетам субъектов Российской Федерации на подготовку проектов межевания земельных участков и на проведение кадастровых работ</t>
  </si>
  <si>
    <t>121 20225599020000150</t>
  </si>
  <si>
    <t>121 20240000000000150</t>
  </si>
  <si>
    <t>Межбюджетные трансферты,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</si>
  <si>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121 20245368020000150</t>
  </si>
  <si>
    <t>Межбюджетные трансферты, передаваемые бюджетам на возмещение части затрат на уплату процентов по инвестиционным кредитам (займам) в агропромышленном комплексе</t>
  </si>
  <si>
    <t>121 20245433000000150</t>
  </si>
  <si>
    <t>Межбюджетные трансферты, передаваемые бюджетам субъектов Российской Федерации на возмещение части затрат на уплату процентов по инвестиционным кредитам (займам) в агропромышленном комплексе</t>
  </si>
  <si>
    <t>121 20245433020000150</t>
  </si>
  <si>
    <t>Прочие межбюджетные трансферты, передаваемые бюджетам</t>
  </si>
  <si>
    <t>121 20249999000000150</t>
  </si>
  <si>
    <t>Прочие межбюджетные трансферты, передаваемые бюджетам субъектов Российской Федерации</t>
  </si>
  <si>
    <t>121 20249999020000150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</si>
  <si>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</si>
  <si>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121 21800000000000000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</si>
  <si>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</si>
  <si>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121 21800000000000150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</si>
  <si>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</si>
  <si>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121 21800000020000150</t>
  </si>
  <si>
    <t>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</si>
  <si>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121 21860010020000150</t>
  </si>
  <si>
    <t>ВОЗВРАТ ОСТАТКОВ СУБСИДИЙ, СУБВЕНЦИЙ И ИНЫХ МЕЖБЮДЖЕТНЫХ ТРАНСФЕРТОВ, ИМЕЮЩИХ ЦЕЛЕВОЕ НАЗНАЧЕНИЕ, ПРОШЛЫХ ЛЕТ</t>
  </si>
  <si>
    <t>121 21900000000000000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</si>
  <si>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</si>
  <si>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121 21900000020000150</t>
  </si>
  <si>
    <t>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</t>
  </si>
  <si>
    <t>121 21925508020000150</t>
  </si>
  <si>
    <t>Возврат остатков субсидий на обеспечение комплексного развития сельских территорий из бюджетов субъектов Российской Федерации</t>
  </si>
  <si>
    <t>121 21925576020000150</t>
  </si>
  <si>
    <t>Возврат прочих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</si>
  <si>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121 21990000020000150</t>
  </si>
  <si>
    <t xml:space="preserve">Заместитель министра </t>
  </si>
  <si>
    <t>Министр</t>
  </si>
</sst>
</file>

<file path=xl/styles.xml><?xml version="1.0" encoding="utf-8"?>
<styleSheet xmlns="http://schemas.openxmlformats.org/spreadsheetml/2006/main">
  <numFmts count="2">
    <numFmt numFmtId="164" formatCode="?"/>
    <numFmt numFmtId="165" formatCode="dd/mm/yyyy\ &quot;г.&quot;"/>
  </numFmts>
  <fonts count="13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Arial Cyr"/>
      <charset val="204"/>
    </font>
    <font>
      <sz val="8"/>
      <name val="Arial"/>
      <family val="2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 Cyr"/>
      <family val="2"/>
      <charset val="204"/>
    </font>
    <font>
      <sz val="8.5"/>
      <name val="MS Sans Serif"/>
      <family val="2"/>
      <charset val="204"/>
    </font>
    <font>
      <b/>
      <sz val="10"/>
      <name val="Arial Cyr"/>
    </font>
    <font>
      <u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2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vertical="center" wrapText="1"/>
    </xf>
    <xf numFmtId="49" fontId="4" fillId="0" borderId="26" xfId="0" applyNumberFormat="1" applyFont="1" applyBorder="1" applyAlignment="1" applyProtection="1">
      <alignment horizontal="center" vertical="center" wrapText="1"/>
    </xf>
    <xf numFmtId="4" fontId="4" fillId="0" borderId="26" xfId="0" applyNumberFormat="1" applyFont="1" applyBorder="1" applyAlignment="1" applyProtection="1">
      <alignment horizontal="right" vertical="center"/>
    </xf>
    <xf numFmtId="49" fontId="2" fillId="0" borderId="26" xfId="0" applyNumberFormat="1" applyFont="1" applyBorder="1" applyAlignment="1" applyProtection="1">
      <alignment horizontal="left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" fontId="2" fillId="0" borderId="26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23" xfId="0" applyNumberFormat="1" applyFont="1" applyBorder="1" applyAlignment="1" applyProtection="1">
      <alignment horizontal="center" vertical="center"/>
    </xf>
    <xf numFmtId="164" fontId="4" fillId="0" borderId="26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3" xfId="0" applyFont="1" applyFill="1" applyBorder="1" applyAlignment="1"/>
    <xf numFmtId="0" fontId="0" fillId="0" borderId="0" xfId="0" applyFont="1"/>
    <xf numFmtId="0" fontId="8" fillId="0" borderId="0" xfId="0" applyFont="1" applyFill="1" applyBorder="1" applyAlignment="1">
      <alignment vertical="top"/>
    </xf>
    <xf numFmtId="0" fontId="8" fillId="0" borderId="33" xfId="0" applyFont="1" applyFill="1" applyBorder="1" applyAlignment="1">
      <alignment horizontal="center" vertical="top"/>
    </xf>
    <xf numFmtId="0" fontId="8" fillId="0" borderId="34" xfId="0" applyFont="1" applyFill="1" applyBorder="1" applyAlignment="1">
      <alignment vertical="top"/>
    </xf>
    <xf numFmtId="0" fontId="9" fillId="0" borderId="0" xfId="0" applyFont="1" applyBorder="1"/>
    <xf numFmtId="49" fontId="0" fillId="0" borderId="0" xfId="0" applyNumberFormat="1" applyFont="1" applyBorder="1"/>
    <xf numFmtId="0" fontId="9" fillId="0" borderId="0" xfId="0" applyFont="1" applyBorder="1" applyAlignment="1"/>
    <xf numFmtId="0" fontId="5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5" fillId="0" borderId="0" xfId="0" applyFont="1" applyAlignment="1">
      <alignment horizontal="left" wrapText="1"/>
    </xf>
    <xf numFmtId="0" fontId="2" fillId="0" borderId="0" xfId="0" applyFont="1" applyBorder="1" applyAlignment="1" applyProtection="1"/>
    <xf numFmtId="0" fontId="11" fillId="0" borderId="0" xfId="0" applyFont="1" applyBorder="1" applyAlignment="1" applyProtection="1">
      <alignment horizontal="centerContinuous"/>
    </xf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Continuous"/>
    </xf>
    <xf numFmtId="165" fontId="2" fillId="0" borderId="36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49" fontId="2" fillId="0" borderId="36" xfId="0" applyNumberFormat="1" applyFont="1" applyBorder="1" applyAlignment="1" applyProtection="1">
      <alignment horizontal="center"/>
    </xf>
    <xf numFmtId="49" fontId="2" fillId="0" borderId="37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38" xfId="0" applyNumberFormat="1" applyFont="1" applyBorder="1" applyAlignment="1" applyProtection="1">
      <alignment horizontal="centerContinuous"/>
    </xf>
    <xf numFmtId="164" fontId="2" fillId="0" borderId="26" xfId="0" applyNumberFormat="1" applyFont="1" applyBorder="1" applyAlignment="1" applyProtection="1">
      <alignment horizontal="left" vertical="center" wrapText="1"/>
    </xf>
    <xf numFmtId="4" fontId="2" fillId="0" borderId="26" xfId="0" applyNumberFormat="1" applyFont="1" applyFill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wrapText="1"/>
    </xf>
    <xf numFmtId="0" fontId="2" fillId="0" borderId="3" xfId="0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4" fillId="0" borderId="27" xfId="0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 vertical="top"/>
    </xf>
    <xf numFmtId="49" fontId="2" fillId="0" borderId="0" xfId="0" applyNumberFormat="1" applyFont="1" applyBorder="1" applyAlignment="1" applyProtection="1">
      <alignment horizontal="right"/>
    </xf>
    <xf numFmtId="49" fontId="2" fillId="0" borderId="8" xfId="0" applyNumberFormat="1" applyFont="1" applyBorder="1" applyAlignment="1" applyProtection="1">
      <alignment horizontal="center" vertical="top"/>
    </xf>
    <xf numFmtId="49" fontId="2" fillId="0" borderId="9" xfId="0" applyNumberFormat="1" applyFont="1" applyBorder="1" applyAlignment="1" applyProtection="1">
      <alignment horizontal="center" vertical="top"/>
    </xf>
    <xf numFmtId="49" fontId="2" fillId="0" borderId="10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7"/>
  <sheetViews>
    <sheetView workbookViewId="0">
      <selection activeCell="C54" sqref="C54:D54"/>
    </sheetView>
  </sheetViews>
  <sheetFormatPr defaultRowHeight="12.75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>
      <c r="A1" s="60" t="s">
        <v>483</v>
      </c>
      <c r="B1" s="60"/>
      <c r="C1" s="60"/>
      <c r="D1" s="60"/>
      <c r="E1" s="60"/>
      <c r="F1" s="60"/>
      <c r="G1" s="60"/>
      <c r="H1" s="60"/>
      <c r="I1" s="43"/>
      <c r="J1" s="43"/>
    </row>
    <row r="2" spans="1:10" ht="16.899999999999999" customHeight="1">
      <c r="A2" s="60" t="s">
        <v>484</v>
      </c>
      <c r="B2" s="60"/>
      <c r="C2" s="60"/>
      <c r="D2" s="60"/>
      <c r="E2" s="60"/>
      <c r="F2" s="60"/>
      <c r="G2" s="60"/>
      <c r="H2" s="60"/>
      <c r="I2" s="44"/>
      <c r="J2" s="1"/>
    </row>
    <row r="3" spans="1:10" ht="16.899999999999999" customHeight="1" thickBot="1">
      <c r="A3" s="60" t="s">
        <v>485</v>
      </c>
      <c r="B3" s="60"/>
      <c r="C3" s="60"/>
      <c r="D3" s="60"/>
      <c r="E3" s="60"/>
      <c r="F3" s="60"/>
      <c r="G3" s="60"/>
      <c r="H3" s="60"/>
      <c r="I3" s="45"/>
      <c r="J3" s="46" t="s">
        <v>486</v>
      </c>
    </row>
    <row r="4" spans="1:10" ht="16.899999999999999" customHeight="1">
      <c r="A4" s="60" t="s">
        <v>487</v>
      </c>
      <c r="B4" s="60"/>
      <c r="C4" s="60"/>
      <c r="D4" s="60"/>
      <c r="E4" s="60"/>
      <c r="F4" s="60"/>
      <c r="G4" s="60"/>
      <c r="H4" s="60"/>
      <c r="I4" s="2" t="s">
        <v>488</v>
      </c>
      <c r="J4" s="47" t="s">
        <v>489</v>
      </c>
    </row>
    <row r="5" spans="1:10">
      <c r="A5" s="61" t="s">
        <v>490</v>
      </c>
      <c r="B5" s="61"/>
      <c r="C5" s="61"/>
      <c r="D5" s="61"/>
      <c r="E5" s="61"/>
      <c r="F5" s="61"/>
      <c r="G5" s="61"/>
      <c r="H5" s="61"/>
      <c r="I5" s="3" t="s">
        <v>491</v>
      </c>
      <c r="J5" s="48" t="s">
        <v>0</v>
      </c>
    </row>
    <row r="6" spans="1:10">
      <c r="A6" s="27"/>
      <c r="B6" s="27"/>
      <c r="C6" s="27"/>
      <c r="D6" s="27"/>
      <c r="E6" s="27"/>
      <c r="F6" s="27"/>
      <c r="G6" s="27"/>
      <c r="H6" s="27"/>
      <c r="I6" s="3"/>
      <c r="J6" s="48" t="s">
        <v>492</v>
      </c>
    </row>
    <row r="7" spans="1:10" ht="30.75" customHeight="1">
      <c r="A7" s="57" t="s">
        <v>493</v>
      </c>
      <c r="B7" s="49"/>
      <c r="C7" s="49"/>
      <c r="D7" s="27"/>
      <c r="E7" s="27"/>
      <c r="F7" s="27"/>
      <c r="G7" s="50"/>
      <c r="H7" s="27"/>
      <c r="I7" s="3" t="s">
        <v>494</v>
      </c>
      <c r="J7" s="51" t="s">
        <v>495</v>
      </c>
    </row>
    <row r="8" spans="1:10" ht="30.75" customHeight="1">
      <c r="A8" s="57"/>
      <c r="B8" s="58" t="s">
        <v>496</v>
      </c>
      <c r="C8" s="59"/>
      <c r="D8" s="59"/>
      <c r="E8" s="59"/>
      <c r="F8" s="59"/>
      <c r="G8" s="59"/>
      <c r="H8" s="59"/>
      <c r="I8" s="3" t="s">
        <v>497</v>
      </c>
      <c r="J8" s="51" t="s">
        <v>498</v>
      </c>
    </row>
    <row r="9" spans="1:10">
      <c r="A9" s="3" t="s">
        <v>499</v>
      </c>
      <c r="B9" s="64" t="s">
        <v>500</v>
      </c>
      <c r="C9" s="64"/>
      <c r="D9" s="64"/>
      <c r="E9" s="64"/>
      <c r="F9" s="64"/>
      <c r="G9" s="64"/>
      <c r="H9" s="64"/>
      <c r="I9" s="3" t="s">
        <v>501</v>
      </c>
      <c r="J9" s="51" t="s">
        <v>502</v>
      </c>
    </row>
    <row r="10" spans="1:10">
      <c r="A10" s="3" t="s">
        <v>503</v>
      </c>
      <c r="B10" s="3"/>
      <c r="C10" s="3"/>
      <c r="D10" s="3"/>
      <c r="E10" s="2"/>
      <c r="F10" s="2"/>
      <c r="G10" s="2"/>
      <c r="H10" s="2"/>
      <c r="I10" s="3"/>
      <c r="J10" s="52"/>
    </row>
    <row r="11" spans="1:10" ht="13.5" thickBot="1">
      <c r="A11" s="3" t="s">
        <v>504</v>
      </c>
      <c r="B11" s="3"/>
      <c r="C11" s="53"/>
      <c r="D11" s="53"/>
      <c r="E11" s="2"/>
      <c r="F11" s="2"/>
      <c r="G11" s="2"/>
      <c r="H11" s="2"/>
      <c r="I11" s="3" t="s">
        <v>505</v>
      </c>
      <c r="J11" s="54" t="s">
        <v>506</v>
      </c>
    </row>
    <row r="12" spans="1:10" ht="16.899999999999999" customHeight="1" thickBot="1">
      <c r="A12" s="60" t="s">
        <v>507</v>
      </c>
      <c r="B12" s="60"/>
      <c r="C12" s="60"/>
      <c r="D12" s="60"/>
      <c r="E12" s="60"/>
      <c r="F12" s="60"/>
      <c r="G12" s="60"/>
      <c r="H12" s="60"/>
      <c r="I12" s="60"/>
      <c r="J12" s="4"/>
    </row>
    <row r="13" spans="1:10" ht="13.5" customHeight="1">
      <c r="A13" s="65" t="s">
        <v>1</v>
      </c>
      <c r="B13" s="68" t="s">
        <v>2</v>
      </c>
      <c r="C13" s="71" t="s">
        <v>508</v>
      </c>
      <c r="D13" s="72"/>
      <c r="E13" s="77" t="s">
        <v>3</v>
      </c>
      <c r="F13" s="80" t="s">
        <v>4</v>
      </c>
      <c r="G13" s="81"/>
      <c r="H13" s="81"/>
      <c r="I13" s="82"/>
      <c r="J13" s="83" t="s">
        <v>5</v>
      </c>
    </row>
    <row r="14" spans="1:10" ht="9.9499999999999993" customHeight="1">
      <c r="A14" s="66"/>
      <c r="B14" s="69"/>
      <c r="C14" s="73"/>
      <c r="D14" s="74"/>
      <c r="E14" s="78"/>
      <c r="F14" s="86" t="s">
        <v>6</v>
      </c>
      <c r="G14" s="86" t="s">
        <v>7</v>
      </c>
      <c r="H14" s="86" t="s">
        <v>8</v>
      </c>
      <c r="I14" s="89" t="s">
        <v>9</v>
      </c>
      <c r="J14" s="84"/>
    </row>
    <row r="15" spans="1:10" ht="9.9499999999999993" customHeight="1">
      <c r="A15" s="66"/>
      <c r="B15" s="69"/>
      <c r="C15" s="73"/>
      <c r="D15" s="74"/>
      <c r="E15" s="78"/>
      <c r="F15" s="78"/>
      <c r="G15" s="87"/>
      <c r="H15" s="87"/>
      <c r="I15" s="90"/>
      <c r="J15" s="84"/>
    </row>
    <row r="16" spans="1:10" ht="9.9499999999999993" customHeight="1">
      <c r="A16" s="66"/>
      <c r="B16" s="69"/>
      <c r="C16" s="73"/>
      <c r="D16" s="74"/>
      <c r="E16" s="78"/>
      <c r="F16" s="78"/>
      <c r="G16" s="87"/>
      <c r="H16" s="87"/>
      <c r="I16" s="90"/>
      <c r="J16" s="84"/>
    </row>
    <row r="17" spans="1:10" ht="9.9499999999999993" customHeight="1">
      <c r="A17" s="66"/>
      <c r="B17" s="69"/>
      <c r="C17" s="73"/>
      <c r="D17" s="74"/>
      <c r="E17" s="78"/>
      <c r="F17" s="78"/>
      <c r="G17" s="87"/>
      <c r="H17" s="87"/>
      <c r="I17" s="90"/>
      <c r="J17" s="84"/>
    </row>
    <row r="18" spans="1:10" ht="9.9499999999999993" customHeight="1">
      <c r="A18" s="66"/>
      <c r="B18" s="69"/>
      <c r="C18" s="73"/>
      <c r="D18" s="74"/>
      <c r="E18" s="78"/>
      <c r="F18" s="78"/>
      <c r="G18" s="87"/>
      <c r="H18" s="87"/>
      <c r="I18" s="90"/>
      <c r="J18" s="84"/>
    </row>
    <row r="19" spans="1:10" ht="19.5" customHeight="1">
      <c r="A19" s="67"/>
      <c r="B19" s="70"/>
      <c r="C19" s="75"/>
      <c r="D19" s="76"/>
      <c r="E19" s="79"/>
      <c r="F19" s="79"/>
      <c r="G19" s="88"/>
      <c r="H19" s="88"/>
      <c r="I19" s="91"/>
      <c r="J19" s="85"/>
    </row>
    <row r="20" spans="1:10" ht="14.25" customHeight="1" thickBot="1">
      <c r="A20" s="5">
        <v>1</v>
      </c>
      <c r="B20" s="6">
        <v>2</v>
      </c>
      <c r="C20" s="62">
        <v>3</v>
      </c>
      <c r="D20" s="63"/>
      <c r="E20" s="8" t="s">
        <v>10</v>
      </c>
      <c r="F20" s="9" t="s">
        <v>11</v>
      </c>
      <c r="G20" s="8" t="s">
        <v>12</v>
      </c>
      <c r="H20" s="8" t="s">
        <v>13</v>
      </c>
      <c r="I20" s="8" t="s">
        <v>14</v>
      </c>
      <c r="J20" s="10" t="s">
        <v>15</v>
      </c>
    </row>
    <row r="21" spans="1:10">
      <c r="A21" s="11" t="s">
        <v>509</v>
      </c>
      <c r="B21" s="12" t="s">
        <v>510</v>
      </c>
      <c r="C21" s="94" t="s">
        <v>17</v>
      </c>
      <c r="D21" s="95"/>
      <c r="E21" s="13">
        <v>2168899523.54</v>
      </c>
      <c r="F21" s="13">
        <v>2162190573.6799998</v>
      </c>
      <c r="G21" s="13" t="s">
        <v>16</v>
      </c>
      <c r="H21" s="13" t="s">
        <v>16</v>
      </c>
      <c r="I21" s="13">
        <v>2162190573.6799998</v>
      </c>
      <c r="J21" s="13" t="s">
        <v>16</v>
      </c>
    </row>
    <row r="22" spans="1:10">
      <c r="A22" s="14" t="s">
        <v>19</v>
      </c>
      <c r="B22" s="15"/>
      <c r="C22" s="92"/>
      <c r="D22" s="93"/>
      <c r="E22" s="16"/>
      <c r="F22" s="16"/>
      <c r="G22" s="16"/>
      <c r="H22" s="16"/>
      <c r="I22" s="16"/>
      <c r="J22" s="16"/>
    </row>
    <row r="23" spans="1:10">
      <c r="A23" s="14" t="s">
        <v>511</v>
      </c>
      <c r="B23" s="15"/>
      <c r="C23" s="92" t="s">
        <v>512</v>
      </c>
      <c r="D23" s="93"/>
      <c r="E23" s="16">
        <v>154975900</v>
      </c>
      <c r="F23" s="16">
        <v>148640314.84</v>
      </c>
      <c r="G23" s="16" t="s">
        <v>16</v>
      </c>
      <c r="H23" s="16" t="s">
        <v>16</v>
      </c>
      <c r="I23" s="16">
        <v>148640314.84</v>
      </c>
      <c r="J23" s="16">
        <v>6335585.1600000001</v>
      </c>
    </row>
    <row r="24" spans="1:10">
      <c r="A24" s="14" t="s">
        <v>513</v>
      </c>
      <c r="B24" s="15"/>
      <c r="C24" s="92" t="s">
        <v>514</v>
      </c>
      <c r="D24" s="93"/>
      <c r="E24" s="16">
        <v>73825000</v>
      </c>
      <c r="F24" s="16">
        <v>79523500</v>
      </c>
      <c r="G24" s="16" t="s">
        <v>16</v>
      </c>
      <c r="H24" s="16" t="s">
        <v>16</v>
      </c>
      <c r="I24" s="16">
        <v>79523500</v>
      </c>
      <c r="J24" s="16" t="s">
        <v>16</v>
      </c>
    </row>
    <row r="25" spans="1:10" ht="33.75">
      <c r="A25" s="14" t="s">
        <v>515</v>
      </c>
      <c r="B25" s="15"/>
      <c r="C25" s="92" t="s">
        <v>516</v>
      </c>
      <c r="D25" s="93"/>
      <c r="E25" s="16">
        <v>73825000</v>
      </c>
      <c r="F25" s="16">
        <v>79523500</v>
      </c>
      <c r="G25" s="16" t="s">
        <v>16</v>
      </c>
      <c r="H25" s="16" t="s">
        <v>16</v>
      </c>
      <c r="I25" s="16">
        <v>79523500</v>
      </c>
      <c r="J25" s="16" t="s">
        <v>16</v>
      </c>
    </row>
    <row r="26" spans="1:10" ht="56.25">
      <c r="A26" s="14" t="s">
        <v>517</v>
      </c>
      <c r="B26" s="15"/>
      <c r="C26" s="92" t="s">
        <v>518</v>
      </c>
      <c r="D26" s="93"/>
      <c r="E26" s="16">
        <v>73825000</v>
      </c>
      <c r="F26" s="16">
        <v>79523500</v>
      </c>
      <c r="G26" s="16" t="s">
        <v>16</v>
      </c>
      <c r="H26" s="16" t="s">
        <v>16</v>
      </c>
      <c r="I26" s="16">
        <v>79523500</v>
      </c>
      <c r="J26" s="16" t="s">
        <v>16</v>
      </c>
    </row>
    <row r="27" spans="1:10" ht="67.5">
      <c r="A27" s="14" t="s">
        <v>519</v>
      </c>
      <c r="B27" s="15"/>
      <c r="C27" s="92" t="s">
        <v>520</v>
      </c>
      <c r="D27" s="93"/>
      <c r="E27" s="16">
        <v>73825000</v>
      </c>
      <c r="F27" s="16">
        <v>79523500</v>
      </c>
      <c r="G27" s="16" t="s">
        <v>16</v>
      </c>
      <c r="H27" s="16" t="s">
        <v>16</v>
      </c>
      <c r="I27" s="16">
        <v>79523500</v>
      </c>
      <c r="J27" s="16" t="s">
        <v>16</v>
      </c>
    </row>
    <row r="28" spans="1:10" ht="22.5">
      <c r="A28" s="14" t="s">
        <v>521</v>
      </c>
      <c r="B28" s="15"/>
      <c r="C28" s="92" t="s">
        <v>522</v>
      </c>
      <c r="D28" s="93"/>
      <c r="E28" s="16">
        <v>80311300</v>
      </c>
      <c r="F28" s="16">
        <v>68114064.459999993</v>
      </c>
      <c r="G28" s="16" t="s">
        <v>16</v>
      </c>
      <c r="H28" s="16" t="s">
        <v>16</v>
      </c>
      <c r="I28" s="16">
        <v>68114064.459999993</v>
      </c>
      <c r="J28" s="16">
        <v>12197235.539999999</v>
      </c>
    </row>
    <row r="29" spans="1:10">
      <c r="A29" s="14" t="s">
        <v>523</v>
      </c>
      <c r="B29" s="15"/>
      <c r="C29" s="92" t="s">
        <v>524</v>
      </c>
      <c r="D29" s="93"/>
      <c r="E29" s="16">
        <v>80311300</v>
      </c>
      <c r="F29" s="16">
        <v>68114064.459999993</v>
      </c>
      <c r="G29" s="16" t="s">
        <v>16</v>
      </c>
      <c r="H29" s="16" t="s">
        <v>16</v>
      </c>
      <c r="I29" s="16">
        <v>68114064.459999993</v>
      </c>
      <c r="J29" s="16">
        <v>12197235.539999999</v>
      </c>
    </row>
    <row r="30" spans="1:10">
      <c r="A30" s="14" t="s">
        <v>525</v>
      </c>
      <c r="B30" s="15"/>
      <c r="C30" s="92" t="s">
        <v>526</v>
      </c>
      <c r="D30" s="93"/>
      <c r="E30" s="16">
        <v>80311300</v>
      </c>
      <c r="F30" s="16">
        <v>68114064.459999993</v>
      </c>
      <c r="G30" s="16" t="s">
        <v>16</v>
      </c>
      <c r="H30" s="16" t="s">
        <v>16</v>
      </c>
      <c r="I30" s="16">
        <v>68114064.459999993</v>
      </c>
      <c r="J30" s="16">
        <v>12197235.539999999</v>
      </c>
    </row>
    <row r="31" spans="1:10" ht="22.5">
      <c r="A31" s="14" t="s">
        <v>527</v>
      </c>
      <c r="B31" s="15"/>
      <c r="C31" s="92" t="s">
        <v>528</v>
      </c>
      <c r="D31" s="93"/>
      <c r="E31" s="16">
        <v>80311300</v>
      </c>
      <c r="F31" s="16">
        <v>68114064.459999993</v>
      </c>
      <c r="G31" s="16" t="s">
        <v>16</v>
      </c>
      <c r="H31" s="16" t="s">
        <v>16</v>
      </c>
      <c r="I31" s="16">
        <v>68114064.459999993</v>
      </c>
      <c r="J31" s="16">
        <v>12197235.539999999</v>
      </c>
    </row>
    <row r="32" spans="1:10">
      <c r="A32" s="14" t="s">
        <v>529</v>
      </c>
      <c r="B32" s="15"/>
      <c r="C32" s="92" t="s">
        <v>530</v>
      </c>
      <c r="D32" s="93"/>
      <c r="E32" s="16">
        <v>839600</v>
      </c>
      <c r="F32" s="16">
        <v>990750.38</v>
      </c>
      <c r="G32" s="16" t="s">
        <v>16</v>
      </c>
      <c r="H32" s="16" t="s">
        <v>16</v>
      </c>
      <c r="I32" s="16">
        <v>990750.38</v>
      </c>
      <c r="J32" s="16" t="s">
        <v>16</v>
      </c>
    </row>
    <row r="33" spans="1:10" ht="33.75">
      <c r="A33" s="14" t="s">
        <v>531</v>
      </c>
      <c r="B33" s="15"/>
      <c r="C33" s="92" t="s">
        <v>532</v>
      </c>
      <c r="D33" s="93"/>
      <c r="E33" s="16">
        <v>243600</v>
      </c>
      <c r="F33" s="16">
        <v>129733.01</v>
      </c>
      <c r="G33" s="16" t="s">
        <v>16</v>
      </c>
      <c r="H33" s="16" t="s">
        <v>16</v>
      </c>
      <c r="I33" s="16">
        <v>129733.01</v>
      </c>
      <c r="J33" s="16">
        <v>113866.99</v>
      </c>
    </row>
    <row r="34" spans="1:10" ht="45">
      <c r="A34" s="14" t="s">
        <v>533</v>
      </c>
      <c r="B34" s="15"/>
      <c r="C34" s="92" t="s">
        <v>534</v>
      </c>
      <c r="D34" s="93"/>
      <c r="E34" s="16">
        <v>24000</v>
      </c>
      <c r="F34" s="16">
        <v>12000</v>
      </c>
      <c r="G34" s="16" t="s">
        <v>16</v>
      </c>
      <c r="H34" s="16" t="s">
        <v>16</v>
      </c>
      <c r="I34" s="16">
        <v>12000</v>
      </c>
      <c r="J34" s="16">
        <v>12000</v>
      </c>
    </row>
    <row r="35" spans="1:10" ht="78.75">
      <c r="A35" s="55" t="s">
        <v>535</v>
      </c>
      <c r="B35" s="15"/>
      <c r="C35" s="92" t="s">
        <v>536</v>
      </c>
      <c r="D35" s="93"/>
      <c r="E35" s="16">
        <v>24000</v>
      </c>
      <c r="F35" s="16">
        <v>12000</v>
      </c>
      <c r="G35" s="16" t="s">
        <v>16</v>
      </c>
      <c r="H35" s="16" t="s">
        <v>16</v>
      </c>
      <c r="I35" s="16">
        <v>12000</v>
      </c>
      <c r="J35" s="16">
        <v>12000</v>
      </c>
    </row>
    <row r="36" spans="1:10" ht="56.25">
      <c r="A36" s="14" t="s">
        <v>537</v>
      </c>
      <c r="B36" s="15"/>
      <c r="C36" s="92" t="s">
        <v>538</v>
      </c>
      <c r="D36" s="93"/>
      <c r="E36" s="16">
        <v>219600</v>
      </c>
      <c r="F36" s="16">
        <v>117733.01</v>
      </c>
      <c r="G36" s="16" t="s">
        <v>16</v>
      </c>
      <c r="H36" s="16" t="s">
        <v>16</v>
      </c>
      <c r="I36" s="16">
        <v>117733.01</v>
      </c>
      <c r="J36" s="16">
        <v>101866.99</v>
      </c>
    </row>
    <row r="37" spans="1:10" ht="78.75">
      <c r="A37" s="55" t="s">
        <v>539</v>
      </c>
      <c r="B37" s="15"/>
      <c r="C37" s="92" t="s">
        <v>540</v>
      </c>
      <c r="D37" s="93"/>
      <c r="E37" s="16">
        <v>177600</v>
      </c>
      <c r="F37" s="16">
        <v>83914.61</v>
      </c>
      <c r="G37" s="16" t="s">
        <v>16</v>
      </c>
      <c r="H37" s="16" t="s">
        <v>16</v>
      </c>
      <c r="I37" s="16">
        <v>83914.61</v>
      </c>
      <c r="J37" s="16">
        <v>93685.39</v>
      </c>
    </row>
    <row r="38" spans="1:10" ht="101.25">
      <c r="A38" s="55" t="s">
        <v>541</v>
      </c>
      <c r="B38" s="15"/>
      <c r="C38" s="92" t="s">
        <v>542</v>
      </c>
      <c r="D38" s="93"/>
      <c r="E38" s="16">
        <v>42000</v>
      </c>
      <c r="F38" s="16">
        <v>33818.400000000001</v>
      </c>
      <c r="G38" s="16" t="s">
        <v>16</v>
      </c>
      <c r="H38" s="16" t="s">
        <v>16</v>
      </c>
      <c r="I38" s="16">
        <v>33818.400000000001</v>
      </c>
      <c r="J38" s="16">
        <v>8181.6</v>
      </c>
    </row>
    <row r="39" spans="1:10" ht="90">
      <c r="A39" s="55" t="s">
        <v>543</v>
      </c>
      <c r="B39" s="15"/>
      <c r="C39" s="92" t="s">
        <v>544</v>
      </c>
      <c r="D39" s="93"/>
      <c r="E39" s="16">
        <v>596000</v>
      </c>
      <c r="F39" s="16">
        <v>400497.42</v>
      </c>
      <c r="G39" s="16" t="s">
        <v>16</v>
      </c>
      <c r="H39" s="16" t="s">
        <v>16</v>
      </c>
      <c r="I39" s="16">
        <v>400497.42</v>
      </c>
      <c r="J39" s="16">
        <v>195502.58</v>
      </c>
    </row>
    <row r="40" spans="1:10" ht="135">
      <c r="A40" s="55" t="s">
        <v>545</v>
      </c>
      <c r="B40" s="15"/>
      <c r="C40" s="92" t="s">
        <v>546</v>
      </c>
      <c r="D40" s="93"/>
      <c r="E40" s="16">
        <v>596000</v>
      </c>
      <c r="F40" s="16">
        <v>382997.42</v>
      </c>
      <c r="G40" s="16" t="s">
        <v>16</v>
      </c>
      <c r="H40" s="16" t="s">
        <v>16</v>
      </c>
      <c r="I40" s="16">
        <v>382997.42</v>
      </c>
      <c r="J40" s="16">
        <v>213002.58</v>
      </c>
    </row>
    <row r="41" spans="1:10" ht="112.5">
      <c r="A41" s="55" t="s">
        <v>547</v>
      </c>
      <c r="B41" s="15"/>
      <c r="C41" s="92" t="s">
        <v>548</v>
      </c>
      <c r="D41" s="93"/>
      <c r="E41" s="16" t="s">
        <v>16</v>
      </c>
      <c r="F41" s="16">
        <v>17500</v>
      </c>
      <c r="G41" s="16" t="s">
        <v>16</v>
      </c>
      <c r="H41" s="16" t="s">
        <v>16</v>
      </c>
      <c r="I41" s="16">
        <v>17500</v>
      </c>
      <c r="J41" s="16" t="s">
        <v>16</v>
      </c>
    </row>
    <row r="42" spans="1:10" ht="90">
      <c r="A42" s="55" t="s">
        <v>549</v>
      </c>
      <c r="B42" s="15"/>
      <c r="C42" s="92" t="s">
        <v>550</v>
      </c>
      <c r="D42" s="93"/>
      <c r="E42" s="16" t="s">
        <v>16</v>
      </c>
      <c r="F42" s="16">
        <v>270405.02</v>
      </c>
      <c r="G42" s="16" t="s">
        <v>16</v>
      </c>
      <c r="H42" s="16" t="s">
        <v>16</v>
      </c>
      <c r="I42" s="16">
        <v>270405.02</v>
      </c>
      <c r="J42" s="16" t="s">
        <v>16</v>
      </c>
    </row>
    <row r="43" spans="1:10" ht="45">
      <c r="A43" s="14" t="s">
        <v>551</v>
      </c>
      <c r="B43" s="15"/>
      <c r="C43" s="92" t="s">
        <v>552</v>
      </c>
      <c r="D43" s="93"/>
      <c r="E43" s="16" t="s">
        <v>16</v>
      </c>
      <c r="F43" s="16">
        <v>15405.02</v>
      </c>
      <c r="G43" s="16" t="s">
        <v>16</v>
      </c>
      <c r="H43" s="16" t="s">
        <v>16</v>
      </c>
      <c r="I43" s="16">
        <v>15405.02</v>
      </c>
      <c r="J43" s="16" t="s">
        <v>16</v>
      </c>
    </row>
    <row r="44" spans="1:10" ht="78.75">
      <c r="A44" s="55" t="s">
        <v>553</v>
      </c>
      <c r="B44" s="15"/>
      <c r="C44" s="92" t="s">
        <v>554</v>
      </c>
      <c r="D44" s="93"/>
      <c r="E44" s="16" t="s">
        <v>16</v>
      </c>
      <c r="F44" s="16">
        <v>15405.02</v>
      </c>
      <c r="G44" s="16" t="s">
        <v>16</v>
      </c>
      <c r="H44" s="16" t="s">
        <v>16</v>
      </c>
      <c r="I44" s="16">
        <v>15405.02</v>
      </c>
      <c r="J44" s="16" t="s">
        <v>16</v>
      </c>
    </row>
    <row r="45" spans="1:10" ht="67.5">
      <c r="A45" s="55" t="s">
        <v>555</v>
      </c>
      <c r="B45" s="15"/>
      <c r="C45" s="92" t="s">
        <v>556</v>
      </c>
      <c r="D45" s="93"/>
      <c r="E45" s="16" t="s">
        <v>16</v>
      </c>
      <c r="F45" s="16">
        <v>255000</v>
      </c>
      <c r="G45" s="16" t="s">
        <v>16</v>
      </c>
      <c r="H45" s="16" t="s">
        <v>16</v>
      </c>
      <c r="I45" s="16">
        <v>255000</v>
      </c>
      <c r="J45" s="16" t="s">
        <v>16</v>
      </c>
    </row>
    <row r="46" spans="1:10" ht="67.5">
      <c r="A46" s="14" t="s">
        <v>557</v>
      </c>
      <c r="B46" s="15"/>
      <c r="C46" s="92" t="s">
        <v>558</v>
      </c>
      <c r="D46" s="93"/>
      <c r="E46" s="16" t="s">
        <v>16</v>
      </c>
      <c r="F46" s="16">
        <v>255000</v>
      </c>
      <c r="G46" s="16" t="s">
        <v>16</v>
      </c>
      <c r="H46" s="16" t="s">
        <v>16</v>
      </c>
      <c r="I46" s="16">
        <v>255000</v>
      </c>
      <c r="J46" s="16" t="s">
        <v>16</v>
      </c>
    </row>
    <row r="47" spans="1:10" ht="22.5">
      <c r="A47" s="14" t="s">
        <v>559</v>
      </c>
      <c r="B47" s="15"/>
      <c r="C47" s="92" t="s">
        <v>560</v>
      </c>
      <c r="D47" s="93"/>
      <c r="E47" s="16" t="s">
        <v>16</v>
      </c>
      <c r="F47" s="16">
        <v>190114.93</v>
      </c>
      <c r="G47" s="16" t="s">
        <v>16</v>
      </c>
      <c r="H47" s="16" t="s">
        <v>16</v>
      </c>
      <c r="I47" s="16">
        <v>190114.93</v>
      </c>
      <c r="J47" s="16" t="s">
        <v>16</v>
      </c>
    </row>
    <row r="48" spans="1:10" ht="22.5">
      <c r="A48" s="14" t="s">
        <v>561</v>
      </c>
      <c r="B48" s="15"/>
      <c r="C48" s="92" t="s">
        <v>562</v>
      </c>
      <c r="D48" s="93"/>
      <c r="E48" s="16" t="s">
        <v>16</v>
      </c>
      <c r="F48" s="16">
        <v>190114.93</v>
      </c>
      <c r="G48" s="16" t="s">
        <v>16</v>
      </c>
      <c r="H48" s="16" t="s">
        <v>16</v>
      </c>
      <c r="I48" s="16">
        <v>190114.93</v>
      </c>
      <c r="J48" s="16" t="s">
        <v>16</v>
      </c>
    </row>
    <row r="49" spans="1:10" ht="135">
      <c r="A49" s="55" t="s">
        <v>563</v>
      </c>
      <c r="B49" s="15"/>
      <c r="C49" s="92" t="s">
        <v>564</v>
      </c>
      <c r="D49" s="93"/>
      <c r="E49" s="16" t="s">
        <v>16</v>
      </c>
      <c r="F49" s="16">
        <v>190114.93</v>
      </c>
      <c r="G49" s="16" t="s">
        <v>16</v>
      </c>
      <c r="H49" s="16" t="s">
        <v>16</v>
      </c>
      <c r="I49" s="16">
        <v>190114.93</v>
      </c>
      <c r="J49" s="16" t="s">
        <v>16</v>
      </c>
    </row>
    <row r="50" spans="1:10">
      <c r="A50" s="14" t="s">
        <v>565</v>
      </c>
      <c r="B50" s="15"/>
      <c r="C50" s="92" t="s">
        <v>566</v>
      </c>
      <c r="D50" s="93"/>
      <c r="E50" s="16" t="s">
        <v>16</v>
      </c>
      <c r="F50" s="16">
        <v>12000</v>
      </c>
      <c r="G50" s="16" t="s">
        <v>16</v>
      </c>
      <c r="H50" s="16" t="s">
        <v>16</v>
      </c>
      <c r="I50" s="16">
        <v>12000</v>
      </c>
      <c r="J50" s="16" t="s">
        <v>16</v>
      </c>
    </row>
    <row r="51" spans="1:10">
      <c r="A51" s="14" t="s">
        <v>567</v>
      </c>
      <c r="B51" s="15"/>
      <c r="C51" s="92" t="s">
        <v>568</v>
      </c>
      <c r="D51" s="93"/>
      <c r="E51" s="16" t="s">
        <v>16</v>
      </c>
      <c r="F51" s="16">
        <v>12000</v>
      </c>
      <c r="G51" s="16" t="s">
        <v>16</v>
      </c>
      <c r="H51" s="16" t="s">
        <v>16</v>
      </c>
      <c r="I51" s="16">
        <v>12000</v>
      </c>
      <c r="J51" s="16" t="s">
        <v>16</v>
      </c>
    </row>
    <row r="52" spans="1:10" ht="22.5">
      <c r="A52" s="14" t="s">
        <v>569</v>
      </c>
      <c r="B52" s="15"/>
      <c r="C52" s="92" t="s">
        <v>570</v>
      </c>
      <c r="D52" s="93"/>
      <c r="E52" s="16" t="s">
        <v>16</v>
      </c>
      <c r="F52" s="16">
        <v>12000</v>
      </c>
      <c r="G52" s="16" t="s">
        <v>16</v>
      </c>
      <c r="H52" s="16" t="s">
        <v>16</v>
      </c>
      <c r="I52" s="16">
        <v>12000</v>
      </c>
      <c r="J52" s="16" t="s">
        <v>16</v>
      </c>
    </row>
    <row r="53" spans="1:10">
      <c r="A53" s="14" t="s">
        <v>571</v>
      </c>
      <c r="B53" s="15"/>
      <c r="C53" s="92" t="s">
        <v>572</v>
      </c>
      <c r="D53" s="93"/>
      <c r="E53" s="16">
        <v>2013923623.54</v>
      </c>
      <c r="F53" s="16">
        <v>2013550258.8399999</v>
      </c>
      <c r="G53" s="16" t="s">
        <v>16</v>
      </c>
      <c r="H53" s="16" t="s">
        <v>16</v>
      </c>
      <c r="I53" s="16">
        <v>2013550258.8399999</v>
      </c>
      <c r="J53" s="16">
        <v>373364.7</v>
      </c>
    </row>
    <row r="54" spans="1:10" ht="33.75">
      <c r="A54" s="14" t="s">
        <v>573</v>
      </c>
      <c r="B54" s="15"/>
      <c r="C54" s="92" t="s">
        <v>574</v>
      </c>
      <c r="D54" s="93"/>
      <c r="E54" s="16">
        <v>2012202323.54</v>
      </c>
      <c r="F54" s="16">
        <v>2012202028.5899999</v>
      </c>
      <c r="G54" s="16" t="s">
        <v>16</v>
      </c>
      <c r="H54" s="16" t="s">
        <v>16</v>
      </c>
      <c r="I54" s="16">
        <v>2012202028.5899999</v>
      </c>
      <c r="J54" s="16">
        <v>294.95</v>
      </c>
    </row>
    <row r="55" spans="1:10" ht="22.5">
      <c r="A55" s="14" t="s">
        <v>575</v>
      </c>
      <c r="B55" s="15"/>
      <c r="C55" s="92" t="s">
        <v>576</v>
      </c>
      <c r="D55" s="93"/>
      <c r="E55" s="16">
        <v>974314953.82000005</v>
      </c>
      <c r="F55" s="16">
        <v>974314658.87</v>
      </c>
      <c r="G55" s="16" t="s">
        <v>16</v>
      </c>
      <c r="H55" s="16" t="s">
        <v>16</v>
      </c>
      <c r="I55" s="16">
        <v>974314658.87</v>
      </c>
      <c r="J55" s="16">
        <v>294.95</v>
      </c>
    </row>
    <row r="56" spans="1:10" ht="22.5">
      <c r="A56" s="14" t="s">
        <v>577</v>
      </c>
      <c r="B56" s="15"/>
      <c r="C56" s="92" t="s">
        <v>578</v>
      </c>
      <c r="D56" s="93"/>
      <c r="E56" s="16">
        <v>31644500</v>
      </c>
      <c r="F56" s="16">
        <v>31644444.550000001</v>
      </c>
      <c r="G56" s="16" t="s">
        <v>16</v>
      </c>
      <c r="H56" s="16" t="s">
        <v>16</v>
      </c>
      <c r="I56" s="16">
        <v>31644444.550000001</v>
      </c>
      <c r="J56" s="16">
        <v>55.45</v>
      </c>
    </row>
    <row r="57" spans="1:10" ht="33.75">
      <c r="A57" s="14" t="s">
        <v>579</v>
      </c>
      <c r="B57" s="15"/>
      <c r="C57" s="92" t="s">
        <v>580</v>
      </c>
      <c r="D57" s="93"/>
      <c r="E57" s="16">
        <v>31644500</v>
      </c>
      <c r="F57" s="16">
        <v>31644444.550000001</v>
      </c>
      <c r="G57" s="16" t="s">
        <v>16</v>
      </c>
      <c r="H57" s="16" t="s">
        <v>16</v>
      </c>
      <c r="I57" s="16">
        <v>31644444.550000001</v>
      </c>
      <c r="J57" s="16">
        <v>55.45</v>
      </c>
    </row>
    <row r="58" spans="1:10" ht="33.75">
      <c r="A58" s="14" t="s">
        <v>581</v>
      </c>
      <c r="B58" s="15"/>
      <c r="C58" s="92" t="s">
        <v>582</v>
      </c>
      <c r="D58" s="93"/>
      <c r="E58" s="16">
        <v>48910400</v>
      </c>
      <c r="F58" s="16">
        <v>48910368.68</v>
      </c>
      <c r="G58" s="16" t="s">
        <v>16</v>
      </c>
      <c r="H58" s="16" t="s">
        <v>16</v>
      </c>
      <c r="I58" s="16">
        <v>48910368.68</v>
      </c>
      <c r="J58" s="16">
        <v>31.32</v>
      </c>
    </row>
    <row r="59" spans="1:10" ht="22.5">
      <c r="A59" s="14" t="s">
        <v>583</v>
      </c>
      <c r="B59" s="15"/>
      <c r="C59" s="92" t="s">
        <v>584</v>
      </c>
      <c r="D59" s="93"/>
      <c r="E59" s="16">
        <v>91930000</v>
      </c>
      <c r="F59" s="16">
        <v>91930000</v>
      </c>
      <c r="G59" s="16" t="s">
        <v>16</v>
      </c>
      <c r="H59" s="16" t="s">
        <v>16</v>
      </c>
      <c r="I59" s="16">
        <v>91930000</v>
      </c>
      <c r="J59" s="16">
        <v>0</v>
      </c>
    </row>
    <row r="60" spans="1:10" ht="33.75">
      <c r="A60" s="14" t="s">
        <v>585</v>
      </c>
      <c r="B60" s="15"/>
      <c r="C60" s="92" t="s">
        <v>586</v>
      </c>
      <c r="D60" s="93"/>
      <c r="E60" s="16">
        <v>91930000</v>
      </c>
      <c r="F60" s="16">
        <v>91930000</v>
      </c>
      <c r="G60" s="16" t="s">
        <v>16</v>
      </c>
      <c r="H60" s="16" t="s">
        <v>16</v>
      </c>
      <c r="I60" s="16">
        <v>91930000</v>
      </c>
      <c r="J60" s="16">
        <v>0</v>
      </c>
    </row>
    <row r="61" spans="1:10" ht="33.75">
      <c r="A61" s="14" t="s">
        <v>587</v>
      </c>
      <c r="B61" s="15"/>
      <c r="C61" s="92" t="s">
        <v>588</v>
      </c>
      <c r="D61" s="93"/>
      <c r="E61" s="16">
        <v>405888300</v>
      </c>
      <c r="F61" s="16">
        <v>405888296.30000001</v>
      </c>
      <c r="G61" s="16" t="s">
        <v>16</v>
      </c>
      <c r="H61" s="16" t="s">
        <v>16</v>
      </c>
      <c r="I61" s="16">
        <v>405888296.30000001</v>
      </c>
      <c r="J61" s="16">
        <v>3.7</v>
      </c>
    </row>
    <row r="62" spans="1:10" ht="45">
      <c r="A62" s="14" t="s">
        <v>589</v>
      </c>
      <c r="B62" s="15"/>
      <c r="C62" s="92" t="s">
        <v>590</v>
      </c>
      <c r="D62" s="93"/>
      <c r="E62" s="16">
        <v>405888300</v>
      </c>
      <c r="F62" s="16">
        <v>405888296.30000001</v>
      </c>
      <c r="G62" s="16" t="s">
        <v>16</v>
      </c>
      <c r="H62" s="16" t="s">
        <v>16</v>
      </c>
      <c r="I62" s="16">
        <v>405888296.30000001</v>
      </c>
      <c r="J62" s="16">
        <v>3.7</v>
      </c>
    </row>
    <row r="63" spans="1:10" ht="33.75">
      <c r="A63" s="14" t="s">
        <v>591</v>
      </c>
      <c r="B63" s="15"/>
      <c r="C63" s="92" t="s">
        <v>592</v>
      </c>
      <c r="D63" s="93"/>
      <c r="E63" s="16">
        <v>372198753.81999999</v>
      </c>
      <c r="F63" s="16">
        <v>372198753.81999999</v>
      </c>
      <c r="G63" s="16" t="s">
        <v>16</v>
      </c>
      <c r="H63" s="16" t="s">
        <v>16</v>
      </c>
      <c r="I63" s="16">
        <v>372198753.81999999</v>
      </c>
      <c r="J63" s="56">
        <v>0</v>
      </c>
    </row>
    <row r="64" spans="1:10" ht="45">
      <c r="A64" s="14" t="s">
        <v>593</v>
      </c>
      <c r="B64" s="15"/>
      <c r="C64" s="92" t="s">
        <v>594</v>
      </c>
      <c r="D64" s="93"/>
      <c r="E64" s="16">
        <v>372198753.81999999</v>
      </c>
      <c r="F64" s="16">
        <v>372198753.81999999</v>
      </c>
      <c r="G64" s="16" t="s">
        <v>16</v>
      </c>
      <c r="H64" s="16" t="s">
        <v>16</v>
      </c>
      <c r="I64" s="16">
        <v>372198753.81999999</v>
      </c>
      <c r="J64" s="56">
        <v>0</v>
      </c>
    </row>
    <row r="65" spans="1:10" ht="67.5">
      <c r="A65" s="55" t="s">
        <v>595</v>
      </c>
      <c r="B65" s="15"/>
      <c r="C65" s="92" t="s">
        <v>596</v>
      </c>
      <c r="D65" s="93"/>
      <c r="E65" s="16">
        <v>5286100</v>
      </c>
      <c r="F65" s="16">
        <v>5286100</v>
      </c>
      <c r="G65" s="16" t="s">
        <v>16</v>
      </c>
      <c r="H65" s="16" t="s">
        <v>16</v>
      </c>
      <c r="I65" s="16">
        <v>5286100</v>
      </c>
      <c r="J65" s="56">
        <v>0</v>
      </c>
    </row>
    <row r="66" spans="1:10" ht="67.5">
      <c r="A66" s="55" t="s">
        <v>597</v>
      </c>
      <c r="B66" s="15"/>
      <c r="C66" s="92" t="s">
        <v>598</v>
      </c>
      <c r="D66" s="93"/>
      <c r="E66" s="16">
        <v>5286100</v>
      </c>
      <c r="F66" s="16">
        <v>5286100</v>
      </c>
      <c r="G66" s="16" t="s">
        <v>16</v>
      </c>
      <c r="H66" s="16" t="s">
        <v>16</v>
      </c>
      <c r="I66" s="16">
        <v>5286100</v>
      </c>
      <c r="J66" s="56">
        <v>0</v>
      </c>
    </row>
    <row r="67" spans="1:10" ht="22.5">
      <c r="A67" s="14" t="s">
        <v>599</v>
      </c>
      <c r="B67" s="15"/>
      <c r="C67" s="92" t="s">
        <v>600</v>
      </c>
      <c r="D67" s="93"/>
      <c r="E67" s="16">
        <v>15066000</v>
      </c>
      <c r="F67" s="16">
        <v>15065999.949999999</v>
      </c>
      <c r="G67" s="16" t="s">
        <v>16</v>
      </c>
      <c r="H67" s="16" t="s">
        <v>16</v>
      </c>
      <c r="I67" s="16">
        <v>15065999.949999999</v>
      </c>
      <c r="J67" s="16">
        <v>0.05</v>
      </c>
    </row>
    <row r="68" spans="1:10" ht="22.5">
      <c r="A68" s="14" t="s">
        <v>601</v>
      </c>
      <c r="B68" s="15"/>
      <c r="C68" s="92" t="s">
        <v>602</v>
      </c>
      <c r="D68" s="93"/>
      <c r="E68" s="16">
        <v>15066000</v>
      </c>
      <c r="F68" s="16">
        <v>15065999.949999999</v>
      </c>
      <c r="G68" s="16" t="s">
        <v>16</v>
      </c>
      <c r="H68" s="16" t="s">
        <v>16</v>
      </c>
      <c r="I68" s="16">
        <v>15065999.949999999</v>
      </c>
      <c r="J68" s="16">
        <v>0.05</v>
      </c>
    </row>
    <row r="69" spans="1:10" ht="45">
      <c r="A69" s="14" t="s">
        <v>603</v>
      </c>
      <c r="B69" s="15"/>
      <c r="C69" s="92" t="s">
        <v>604</v>
      </c>
      <c r="D69" s="93"/>
      <c r="E69" s="16">
        <v>3025400</v>
      </c>
      <c r="F69" s="16">
        <v>3025302.82</v>
      </c>
      <c r="G69" s="16" t="s">
        <v>16</v>
      </c>
      <c r="H69" s="16" t="s">
        <v>16</v>
      </c>
      <c r="I69" s="16">
        <v>3025302.82</v>
      </c>
      <c r="J69" s="16">
        <v>97.18</v>
      </c>
    </row>
    <row r="70" spans="1:10" ht="56.25">
      <c r="A70" s="14" t="s">
        <v>605</v>
      </c>
      <c r="B70" s="15"/>
      <c r="C70" s="92" t="s">
        <v>606</v>
      </c>
      <c r="D70" s="93"/>
      <c r="E70" s="16">
        <v>3025400</v>
      </c>
      <c r="F70" s="16">
        <v>3025302.82</v>
      </c>
      <c r="G70" s="16" t="s">
        <v>16</v>
      </c>
      <c r="H70" s="16" t="s">
        <v>16</v>
      </c>
      <c r="I70" s="16">
        <v>3025302.82</v>
      </c>
      <c r="J70" s="16">
        <v>97.18</v>
      </c>
    </row>
    <row r="71" spans="1:10" ht="22.5">
      <c r="A71" s="14" t="s">
        <v>607</v>
      </c>
      <c r="B71" s="15"/>
      <c r="C71" s="92" t="s">
        <v>608</v>
      </c>
      <c r="D71" s="93"/>
      <c r="E71" s="16">
        <v>365500</v>
      </c>
      <c r="F71" s="16">
        <v>365392.75</v>
      </c>
      <c r="G71" s="16" t="s">
        <v>16</v>
      </c>
      <c r="H71" s="16" t="s">
        <v>16</v>
      </c>
      <c r="I71" s="16">
        <v>365392.75</v>
      </c>
      <c r="J71" s="16">
        <v>107.25</v>
      </c>
    </row>
    <row r="72" spans="1:10" ht="33.75">
      <c r="A72" s="14" t="s">
        <v>609</v>
      </c>
      <c r="B72" s="15"/>
      <c r="C72" s="92" t="s">
        <v>610</v>
      </c>
      <c r="D72" s="93"/>
      <c r="E72" s="16">
        <v>365500</v>
      </c>
      <c r="F72" s="16">
        <v>365392.75</v>
      </c>
      <c r="G72" s="16" t="s">
        <v>16</v>
      </c>
      <c r="H72" s="16" t="s">
        <v>16</v>
      </c>
      <c r="I72" s="16">
        <v>365392.75</v>
      </c>
      <c r="J72" s="16">
        <v>107.25</v>
      </c>
    </row>
    <row r="73" spans="1:10">
      <c r="A73" s="14" t="s">
        <v>20</v>
      </c>
      <c r="B73" s="15"/>
      <c r="C73" s="92" t="s">
        <v>611</v>
      </c>
      <c r="D73" s="93"/>
      <c r="E73" s="16">
        <v>1037887369.72</v>
      </c>
      <c r="F73" s="16">
        <v>1037887369.72</v>
      </c>
      <c r="G73" s="16" t="s">
        <v>16</v>
      </c>
      <c r="H73" s="16" t="s">
        <v>16</v>
      </c>
      <c r="I73" s="16">
        <v>1037887369.72</v>
      </c>
      <c r="J73" s="16">
        <v>0</v>
      </c>
    </row>
    <row r="74" spans="1:10" ht="67.5">
      <c r="A74" s="55" t="s">
        <v>612</v>
      </c>
      <c r="B74" s="15"/>
      <c r="C74" s="92" t="s">
        <v>613</v>
      </c>
      <c r="D74" s="93"/>
      <c r="E74" s="16">
        <v>752216000</v>
      </c>
      <c r="F74" s="16">
        <v>752216000</v>
      </c>
      <c r="G74" s="16" t="s">
        <v>16</v>
      </c>
      <c r="H74" s="16" t="s">
        <v>16</v>
      </c>
      <c r="I74" s="16">
        <v>752216000</v>
      </c>
      <c r="J74" s="16">
        <v>0</v>
      </c>
    </row>
    <row r="75" spans="1:10" ht="45">
      <c r="A75" s="14" t="s">
        <v>614</v>
      </c>
      <c r="B75" s="15"/>
      <c r="C75" s="92" t="s">
        <v>615</v>
      </c>
      <c r="D75" s="93"/>
      <c r="E75" s="16">
        <v>486269.72</v>
      </c>
      <c r="F75" s="16">
        <v>486269.72</v>
      </c>
      <c r="G75" s="16" t="s">
        <v>16</v>
      </c>
      <c r="H75" s="16" t="s">
        <v>16</v>
      </c>
      <c r="I75" s="16">
        <v>486269.72</v>
      </c>
      <c r="J75" s="16">
        <v>0</v>
      </c>
    </row>
    <row r="76" spans="1:10" ht="45">
      <c r="A76" s="14" t="s">
        <v>616</v>
      </c>
      <c r="B76" s="15"/>
      <c r="C76" s="92" t="s">
        <v>617</v>
      </c>
      <c r="D76" s="93"/>
      <c r="E76" s="16">
        <v>486269.72</v>
      </c>
      <c r="F76" s="16">
        <v>486269.72</v>
      </c>
      <c r="G76" s="16" t="s">
        <v>16</v>
      </c>
      <c r="H76" s="16" t="s">
        <v>16</v>
      </c>
      <c r="I76" s="16">
        <v>486269.72</v>
      </c>
      <c r="J76" s="16">
        <v>0</v>
      </c>
    </row>
    <row r="77" spans="1:10" ht="22.5">
      <c r="A77" s="14" t="s">
        <v>618</v>
      </c>
      <c r="B77" s="15"/>
      <c r="C77" s="92" t="s">
        <v>619</v>
      </c>
      <c r="D77" s="93"/>
      <c r="E77" s="16">
        <v>285185100</v>
      </c>
      <c r="F77" s="16">
        <v>285185100</v>
      </c>
      <c r="G77" s="16" t="s">
        <v>16</v>
      </c>
      <c r="H77" s="16" t="s">
        <v>16</v>
      </c>
      <c r="I77" s="16">
        <v>285185100</v>
      </c>
      <c r="J77" s="16">
        <v>0</v>
      </c>
    </row>
    <row r="78" spans="1:10" ht="22.5">
      <c r="A78" s="14" t="s">
        <v>620</v>
      </c>
      <c r="B78" s="15"/>
      <c r="C78" s="92" t="s">
        <v>621</v>
      </c>
      <c r="D78" s="93"/>
      <c r="E78" s="16">
        <v>285185100</v>
      </c>
      <c r="F78" s="16">
        <v>285185100</v>
      </c>
      <c r="G78" s="16" t="s">
        <v>16</v>
      </c>
      <c r="H78" s="16" t="s">
        <v>16</v>
      </c>
      <c r="I78" s="16">
        <v>285185100</v>
      </c>
      <c r="J78" s="16">
        <v>0</v>
      </c>
    </row>
    <row r="79" spans="1:10" ht="56.25">
      <c r="A79" s="14" t="s">
        <v>622</v>
      </c>
      <c r="B79" s="15"/>
      <c r="C79" s="92" t="s">
        <v>623</v>
      </c>
      <c r="D79" s="93"/>
      <c r="E79" s="16">
        <v>4146000</v>
      </c>
      <c r="F79" s="16">
        <v>4222240.71</v>
      </c>
      <c r="G79" s="16" t="s">
        <v>16</v>
      </c>
      <c r="H79" s="16" t="s">
        <v>16</v>
      </c>
      <c r="I79" s="16">
        <v>4222240.71</v>
      </c>
      <c r="J79" s="16" t="s">
        <v>16</v>
      </c>
    </row>
    <row r="80" spans="1:10" ht="67.5">
      <c r="A80" s="55" t="s">
        <v>624</v>
      </c>
      <c r="B80" s="15"/>
      <c r="C80" s="92" t="s">
        <v>625</v>
      </c>
      <c r="D80" s="93"/>
      <c r="E80" s="16">
        <v>4146000</v>
      </c>
      <c r="F80" s="16">
        <v>4222240.71</v>
      </c>
      <c r="G80" s="16" t="s">
        <v>16</v>
      </c>
      <c r="H80" s="16" t="s">
        <v>16</v>
      </c>
      <c r="I80" s="16">
        <v>4222240.71</v>
      </c>
      <c r="J80" s="16" t="s">
        <v>16</v>
      </c>
    </row>
    <row r="81" spans="1:10" ht="67.5">
      <c r="A81" s="55" t="s">
        <v>626</v>
      </c>
      <c r="B81" s="15"/>
      <c r="C81" s="92" t="s">
        <v>627</v>
      </c>
      <c r="D81" s="93"/>
      <c r="E81" s="16">
        <v>4146000</v>
      </c>
      <c r="F81" s="16">
        <v>4222240.71</v>
      </c>
      <c r="G81" s="16" t="s">
        <v>16</v>
      </c>
      <c r="H81" s="16" t="s">
        <v>16</v>
      </c>
      <c r="I81" s="16">
        <v>4222240.71</v>
      </c>
      <c r="J81" s="16" t="s">
        <v>16</v>
      </c>
    </row>
    <row r="82" spans="1:10" ht="56.25">
      <c r="A82" s="14" t="s">
        <v>628</v>
      </c>
      <c r="B82" s="15"/>
      <c r="C82" s="92" t="s">
        <v>629</v>
      </c>
      <c r="D82" s="93"/>
      <c r="E82" s="16">
        <v>4146000</v>
      </c>
      <c r="F82" s="16">
        <v>4222240.71</v>
      </c>
      <c r="G82" s="16" t="s">
        <v>16</v>
      </c>
      <c r="H82" s="16" t="s">
        <v>16</v>
      </c>
      <c r="I82" s="16">
        <v>4222240.71</v>
      </c>
      <c r="J82" s="16" t="s">
        <v>16</v>
      </c>
    </row>
    <row r="83" spans="1:10" ht="33.75">
      <c r="A83" s="14" t="s">
        <v>630</v>
      </c>
      <c r="B83" s="15"/>
      <c r="C83" s="92" t="s">
        <v>631</v>
      </c>
      <c r="D83" s="93"/>
      <c r="E83" s="16">
        <v>-2424700</v>
      </c>
      <c r="F83" s="16">
        <v>-2874010.46</v>
      </c>
      <c r="G83" s="16" t="s">
        <v>16</v>
      </c>
      <c r="H83" s="16" t="s">
        <v>16</v>
      </c>
      <c r="I83" s="16">
        <v>-2874010.46</v>
      </c>
      <c r="J83" s="16" t="s">
        <v>16</v>
      </c>
    </row>
    <row r="84" spans="1:10" ht="45">
      <c r="A84" s="14" t="s">
        <v>632</v>
      </c>
      <c r="B84" s="15"/>
      <c r="C84" s="92" t="s">
        <v>633</v>
      </c>
      <c r="D84" s="93"/>
      <c r="E84" s="16">
        <v>-2424700</v>
      </c>
      <c r="F84" s="16">
        <v>-2874010.46</v>
      </c>
      <c r="G84" s="16" t="s">
        <v>16</v>
      </c>
      <c r="H84" s="16" t="s">
        <v>16</v>
      </c>
      <c r="I84" s="16">
        <v>-2874010.46</v>
      </c>
      <c r="J84" s="16" t="s">
        <v>16</v>
      </c>
    </row>
    <row r="85" spans="1:10" ht="45">
      <c r="A85" s="14" t="s">
        <v>634</v>
      </c>
      <c r="B85" s="15"/>
      <c r="C85" s="92" t="s">
        <v>635</v>
      </c>
      <c r="D85" s="93"/>
      <c r="E85" s="16">
        <v>1428300</v>
      </c>
      <c r="F85" s="16">
        <v>1428280.14</v>
      </c>
      <c r="G85" s="16" t="s">
        <v>16</v>
      </c>
      <c r="H85" s="16" t="s">
        <v>16</v>
      </c>
      <c r="I85" s="16">
        <v>1428280.14</v>
      </c>
      <c r="J85" s="16">
        <v>19.86</v>
      </c>
    </row>
    <row r="86" spans="1:10" ht="33.75">
      <c r="A86" s="14" t="s">
        <v>636</v>
      </c>
      <c r="B86" s="15"/>
      <c r="C86" s="92" t="s">
        <v>637</v>
      </c>
      <c r="D86" s="93"/>
      <c r="E86" s="16" t="s">
        <v>16</v>
      </c>
      <c r="F86" s="16">
        <v>-633521.27</v>
      </c>
      <c r="G86" s="16" t="s">
        <v>16</v>
      </c>
      <c r="H86" s="16" t="s">
        <v>16</v>
      </c>
      <c r="I86" s="16">
        <v>-633521.27</v>
      </c>
      <c r="J86" s="16" t="s">
        <v>16</v>
      </c>
    </row>
    <row r="87" spans="1:10" ht="45">
      <c r="A87" s="14" t="s">
        <v>638</v>
      </c>
      <c r="B87" s="15"/>
      <c r="C87" s="92" t="s">
        <v>639</v>
      </c>
      <c r="D87" s="93"/>
      <c r="E87" s="16">
        <v>-3853000</v>
      </c>
      <c r="F87" s="16">
        <v>-3668769.33</v>
      </c>
      <c r="G87" s="16" t="s">
        <v>16</v>
      </c>
      <c r="H87" s="16" t="s">
        <v>16</v>
      </c>
      <c r="I87" s="16">
        <v>-3668769.33</v>
      </c>
      <c r="J87" s="16">
        <v>-184230.67</v>
      </c>
    </row>
  </sheetData>
  <mergeCells count="87">
    <mergeCell ref="C87:D87"/>
    <mergeCell ref="C81:D81"/>
    <mergeCell ref="C82:D82"/>
    <mergeCell ref="C83:D83"/>
    <mergeCell ref="C84:D84"/>
    <mergeCell ref="C85:D85"/>
    <mergeCell ref="C86:D86"/>
    <mergeCell ref="C80:D80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68:D68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56:D56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44:D44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J13:J19"/>
    <mergeCell ref="F14:F19"/>
    <mergeCell ref="G14:G19"/>
    <mergeCell ref="H14:H19"/>
    <mergeCell ref="I14:I19"/>
    <mergeCell ref="C20:D20"/>
    <mergeCell ref="B9:H9"/>
    <mergeCell ref="A12:I12"/>
    <mergeCell ref="A13:A19"/>
    <mergeCell ref="B13:B19"/>
    <mergeCell ref="C13:D19"/>
    <mergeCell ref="E13:E19"/>
    <mergeCell ref="F13:I13"/>
    <mergeCell ref="A7:A8"/>
    <mergeCell ref="B8:H8"/>
    <mergeCell ref="A1:H1"/>
    <mergeCell ref="A2:H2"/>
    <mergeCell ref="A3:H3"/>
    <mergeCell ref="A4:H4"/>
    <mergeCell ref="A5:H5"/>
  </mergeCells>
  <conditionalFormatting sqref="I24:J24">
    <cfRule type="cellIs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92"/>
  <sheetViews>
    <sheetView showGridLines="0" topLeftCell="A148" workbookViewId="0">
      <selection activeCell="F14" sqref="F14"/>
    </sheetView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4"/>
      <c r="C2" s="3"/>
      <c r="D2" s="3"/>
      <c r="E2" s="4" t="s">
        <v>21</v>
      </c>
      <c r="F2" s="2"/>
      <c r="G2" s="2"/>
      <c r="H2" s="2"/>
      <c r="I2" s="2"/>
      <c r="J2" s="2"/>
      <c r="K2" s="2" t="s">
        <v>22</v>
      </c>
      <c r="L2" s="17"/>
    </row>
    <row r="3" spans="1:12" ht="13.5" customHeight="1">
      <c r="A3" s="18"/>
      <c r="B3" s="18"/>
      <c r="C3" s="1"/>
      <c r="D3" s="1"/>
      <c r="E3" s="19"/>
      <c r="F3" s="19"/>
      <c r="G3" s="19"/>
      <c r="H3" s="19"/>
      <c r="I3" s="19"/>
      <c r="J3" s="19"/>
      <c r="K3" s="19"/>
      <c r="L3" s="1"/>
    </row>
    <row r="4" spans="1:12" ht="12.75" customHeight="1">
      <c r="A4" s="101" t="s">
        <v>1</v>
      </c>
      <c r="B4" s="68" t="s">
        <v>2</v>
      </c>
      <c r="C4" s="71" t="s">
        <v>23</v>
      </c>
      <c r="D4" s="72"/>
      <c r="E4" s="77" t="s">
        <v>3</v>
      </c>
      <c r="F4" s="77" t="s">
        <v>24</v>
      </c>
      <c r="G4" s="97" t="s">
        <v>4</v>
      </c>
      <c r="H4" s="104"/>
      <c r="I4" s="104"/>
      <c r="J4" s="105"/>
      <c r="K4" s="97" t="s">
        <v>25</v>
      </c>
      <c r="L4" s="98"/>
    </row>
    <row r="5" spans="1:12" ht="12.75" customHeight="1">
      <c r="A5" s="102"/>
      <c r="B5" s="69"/>
      <c r="C5" s="73"/>
      <c r="D5" s="74"/>
      <c r="E5" s="78"/>
      <c r="F5" s="78"/>
      <c r="G5" s="99"/>
      <c r="H5" s="106"/>
      <c r="I5" s="106"/>
      <c r="J5" s="107"/>
      <c r="K5" s="99"/>
      <c r="L5" s="100"/>
    </row>
    <row r="6" spans="1:12" ht="12.75" customHeight="1">
      <c r="A6" s="102"/>
      <c r="B6" s="69"/>
      <c r="C6" s="73"/>
      <c r="D6" s="74"/>
      <c r="E6" s="78"/>
      <c r="F6" s="78"/>
      <c r="G6" s="86" t="s">
        <v>6</v>
      </c>
      <c r="H6" s="86" t="s">
        <v>7</v>
      </c>
      <c r="I6" s="86" t="s">
        <v>8</v>
      </c>
      <c r="J6" s="89" t="s">
        <v>9</v>
      </c>
      <c r="K6" s="86" t="s">
        <v>26</v>
      </c>
      <c r="L6" s="96" t="s">
        <v>27</v>
      </c>
    </row>
    <row r="7" spans="1:12" ht="12.75" customHeight="1">
      <c r="A7" s="102"/>
      <c r="B7" s="69"/>
      <c r="C7" s="73"/>
      <c r="D7" s="74"/>
      <c r="E7" s="78"/>
      <c r="F7" s="78"/>
      <c r="G7" s="78"/>
      <c r="H7" s="87"/>
      <c r="I7" s="87"/>
      <c r="J7" s="90"/>
      <c r="K7" s="78"/>
      <c r="L7" s="84"/>
    </row>
    <row r="8" spans="1:12" ht="12.75" customHeight="1">
      <c r="A8" s="102"/>
      <c r="B8" s="69"/>
      <c r="C8" s="73"/>
      <c r="D8" s="74"/>
      <c r="E8" s="78"/>
      <c r="F8" s="78"/>
      <c r="G8" s="78"/>
      <c r="H8" s="87"/>
      <c r="I8" s="87"/>
      <c r="J8" s="90"/>
      <c r="K8" s="78"/>
      <c r="L8" s="84"/>
    </row>
    <row r="9" spans="1:12" ht="12.75" customHeight="1">
      <c r="A9" s="102"/>
      <c r="B9" s="69"/>
      <c r="C9" s="73"/>
      <c r="D9" s="74"/>
      <c r="E9" s="78"/>
      <c r="F9" s="78"/>
      <c r="G9" s="78"/>
      <c r="H9" s="87"/>
      <c r="I9" s="87"/>
      <c r="J9" s="90"/>
      <c r="K9" s="78"/>
      <c r="L9" s="84"/>
    </row>
    <row r="10" spans="1:12" ht="12.75" customHeight="1">
      <c r="A10" s="102"/>
      <c r="B10" s="69"/>
      <c r="C10" s="73"/>
      <c r="D10" s="74"/>
      <c r="E10" s="78"/>
      <c r="F10" s="78"/>
      <c r="G10" s="78"/>
      <c r="H10" s="87"/>
      <c r="I10" s="87"/>
      <c r="J10" s="90"/>
      <c r="K10" s="78"/>
      <c r="L10" s="84"/>
    </row>
    <row r="11" spans="1:12" ht="12.75" customHeight="1">
      <c r="A11" s="103"/>
      <c r="B11" s="70"/>
      <c r="C11" s="75"/>
      <c r="D11" s="76"/>
      <c r="E11" s="79"/>
      <c r="F11" s="79"/>
      <c r="G11" s="79"/>
      <c r="H11" s="88"/>
      <c r="I11" s="88"/>
      <c r="J11" s="91"/>
      <c r="K11" s="79"/>
      <c r="L11" s="85"/>
    </row>
    <row r="12" spans="1:12" ht="13.5" customHeight="1">
      <c r="A12" s="5">
        <v>1</v>
      </c>
      <c r="B12" s="6">
        <v>2</v>
      </c>
      <c r="C12" s="62">
        <v>3</v>
      </c>
      <c r="D12" s="63"/>
      <c r="E12" s="8" t="s">
        <v>10</v>
      </c>
      <c r="F12" s="9" t="s">
        <v>11</v>
      </c>
      <c r="G12" s="9" t="s">
        <v>12</v>
      </c>
      <c r="H12" s="8" t="s">
        <v>13</v>
      </c>
      <c r="I12" s="8" t="s">
        <v>14</v>
      </c>
      <c r="J12" s="8" t="s">
        <v>15</v>
      </c>
      <c r="K12" s="20" t="s">
        <v>28</v>
      </c>
      <c r="L12" s="10" t="s">
        <v>29</v>
      </c>
    </row>
    <row r="13" spans="1:12">
      <c r="A13" s="11" t="s">
        <v>30</v>
      </c>
      <c r="B13" s="12" t="s">
        <v>31</v>
      </c>
      <c r="C13" s="94" t="s">
        <v>17</v>
      </c>
      <c r="D13" s="95"/>
      <c r="E13" s="13">
        <v>9400216133.5400009</v>
      </c>
      <c r="F13" s="13">
        <f>F15</f>
        <v>9240216133.5400009</v>
      </c>
      <c r="G13" s="13">
        <v>9322986069.9500008</v>
      </c>
      <c r="H13" s="13" t="s">
        <v>16</v>
      </c>
      <c r="I13" s="13" t="s">
        <v>16</v>
      </c>
      <c r="J13" s="13">
        <f>IF(IF(G13="-",0,G13)+IF(H13="-",0,H13)+IF(I13="-",0,I13)=0,"-",IF(G13="-",0,G13)+IF(H13="-",0,H13)+IF(I13="-",0,I13))</f>
        <v>9322986069.9500008</v>
      </c>
      <c r="K13" s="13">
        <v>77230063.590000004</v>
      </c>
      <c r="L13" s="13">
        <v>77230063.590000004</v>
      </c>
    </row>
    <row r="14" spans="1:12">
      <c r="A14" s="14" t="s">
        <v>19</v>
      </c>
      <c r="B14" s="15"/>
      <c r="C14" s="92"/>
      <c r="D14" s="93"/>
      <c r="E14" s="16"/>
      <c r="F14" s="16"/>
      <c r="G14" s="16"/>
      <c r="H14" s="16"/>
      <c r="I14" s="16"/>
      <c r="J14" s="16"/>
      <c r="K14" s="16"/>
      <c r="L14" s="16"/>
    </row>
    <row r="15" spans="1:12" ht="22.5">
      <c r="A15" s="11" t="s">
        <v>32</v>
      </c>
      <c r="B15" s="12"/>
      <c r="C15" s="94" t="s">
        <v>33</v>
      </c>
      <c r="D15" s="95"/>
      <c r="E15" s="13">
        <v>9400216133.5400009</v>
      </c>
      <c r="F15" s="13">
        <f>9400216133.54-160000000</f>
        <v>9240216133.5400009</v>
      </c>
      <c r="G15" s="13">
        <v>9322986069.9500008</v>
      </c>
      <c r="H15" s="13" t="s">
        <v>16</v>
      </c>
      <c r="I15" s="13" t="s">
        <v>16</v>
      </c>
      <c r="J15" s="13">
        <f t="shared" ref="J15:J78" si="0">IF(IF(G15="-",0,G15)+IF(H15="-",0,H15)+IF(I15="-",0,I15)=0,"-",IF(G15="-",0,G15)+IF(H15="-",0,H15)+IF(I15="-",0,I15))</f>
        <v>9322986069.9500008</v>
      </c>
      <c r="K15" s="13">
        <v>0</v>
      </c>
      <c r="L15" s="13">
        <v>0</v>
      </c>
    </row>
    <row r="16" spans="1:12">
      <c r="A16" s="11" t="s">
        <v>34</v>
      </c>
      <c r="B16" s="12"/>
      <c r="C16" s="94" t="s">
        <v>35</v>
      </c>
      <c r="D16" s="95"/>
      <c r="E16" s="13">
        <v>8461942424.54</v>
      </c>
      <c r="F16" s="13">
        <v>8461942424.54</v>
      </c>
      <c r="G16" s="13">
        <v>8384712375.6099997</v>
      </c>
      <c r="H16" s="13" t="s">
        <v>16</v>
      </c>
      <c r="I16" s="13" t="s">
        <v>16</v>
      </c>
      <c r="J16" s="13">
        <f t="shared" si="0"/>
        <v>8384712375.6099997</v>
      </c>
      <c r="K16" s="13">
        <v>0</v>
      </c>
      <c r="L16" s="13">
        <v>0</v>
      </c>
    </row>
    <row r="17" spans="1:12">
      <c r="A17" s="11" t="s">
        <v>36</v>
      </c>
      <c r="B17" s="12"/>
      <c r="C17" s="94" t="s">
        <v>37</v>
      </c>
      <c r="D17" s="95"/>
      <c r="E17" s="13">
        <v>8067038115.8100004</v>
      </c>
      <c r="F17" s="13">
        <v>8067038115.8100004</v>
      </c>
      <c r="G17" s="13">
        <v>7997797787.6599998</v>
      </c>
      <c r="H17" s="13" t="s">
        <v>16</v>
      </c>
      <c r="I17" s="13" t="s">
        <v>16</v>
      </c>
      <c r="J17" s="13">
        <f t="shared" si="0"/>
        <v>7997797787.6599998</v>
      </c>
      <c r="K17" s="13">
        <v>0</v>
      </c>
      <c r="L17" s="13">
        <v>0</v>
      </c>
    </row>
    <row r="18" spans="1:12" ht="45">
      <c r="A18" s="11" t="s">
        <v>38</v>
      </c>
      <c r="B18" s="12"/>
      <c r="C18" s="94" t="s">
        <v>39</v>
      </c>
      <c r="D18" s="95"/>
      <c r="E18" s="13">
        <v>8061983905.8100004</v>
      </c>
      <c r="F18" s="13">
        <v>8061983905.8100004</v>
      </c>
      <c r="G18" s="13">
        <v>7992743577.6599998</v>
      </c>
      <c r="H18" s="13" t="s">
        <v>16</v>
      </c>
      <c r="I18" s="13" t="s">
        <v>16</v>
      </c>
      <c r="J18" s="13">
        <f t="shared" si="0"/>
        <v>7992743577.6599998</v>
      </c>
      <c r="K18" s="13">
        <v>0</v>
      </c>
      <c r="L18" s="13">
        <v>0</v>
      </c>
    </row>
    <row r="19" spans="1:12" ht="33.75">
      <c r="A19" s="11" t="s">
        <v>40</v>
      </c>
      <c r="B19" s="12"/>
      <c r="C19" s="94" t="s">
        <v>41</v>
      </c>
      <c r="D19" s="95"/>
      <c r="E19" s="13">
        <v>1584622661.9300001</v>
      </c>
      <c r="F19" s="13">
        <v>1584622661.9300001</v>
      </c>
      <c r="G19" s="13">
        <v>1584622473.5899999</v>
      </c>
      <c r="H19" s="13" t="s">
        <v>16</v>
      </c>
      <c r="I19" s="13" t="s">
        <v>16</v>
      </c>
      <c r="J19" s="13">
        <f t="shared" si="0"/>
        <v>1584622473.5899999</v>
      </c>
      <c r="K19" s="13">
        <v>0</v>
      </c>
      <c r="L19" s="13">
        <v>0</v>
      </c>
    </row>
    <row r="20" spans="1:12" ht="90">
      <c r="A20" s="21" t="s">
        <v>42</v>
      </c>
      <c r="B20" s="12"/>
      <c r="C20" s="94" t="s">
        <v>43</v>
      </c>
      <c r="D20" s="95"/>
      <c r="E20" s="13">
        <v>5435400</v>
      </c>
      <c r="F20" s="13">
        <v>5435400</v>
      </c>
      <c r="G20" s="13">
        <v>5435258.3200000003</v>
      </c>
      <c r="H20" s="13" t="s">
        <v>16</v>
      </c>
      <c r="I20" s="13" t="s">
        <v>16</v>
      </c>
      <c r="J20" s="13">
        <f t="shared" si="0"/>
        <v>5435258.3200000003</v>
      </c>
      <c r="K20" s="13">
        <v>0</v>
      </c>
      <c r="L20" s="13">
        <v>0</v>
      </c>
    </row>
    <row r="21" spans="1:12" ht="22.5">
      <c r="A21" s="11" t="s">
        <v>44</v>
      </c>
      <c r="B21" s="12"/>
      <c r="C21" s="94" t="s">
        <v>45</v>
      </c>
      <c r="D21" s="95"/>
      <c r="E21" s="13">
        <v>5435400</v>
      </c>
      <c r="F21" s="13">
        <v>5435400</v>
      </c>
      <c r="G21" s="13">
        <v>5435258.3200000003</v>
      </c>
      <c r="H21" s="13" t="s">
        <v>16</v>
      </c>
      <c r="I21" s="13" t="s">
        <v>16</v>
      </c>
      <c r="J21" s="13">
        <f t="shared" si="0"/>
        <v>5435258.3200000003</v>
      </c>
      <c r="K21" s="13">
        <v>0</v>
      </c>
      <c r="L21" s="13">
        <v>0</v>
      </c>
    </row>
    <row r="22" spans="1:12" ht="45">
      <c r="A22" s="14" t="s">
        <v>46</v>
      </c>
      <c r="B22" s="15"/>
      <c r="C22" s="92" t="s">
        <v>47</v>
      </c>
      <c r="D22" s="93"/>
      <c r="E22" s="16">
        <v>5435400</v>
      </c>
      <c r="F22" s="16">
        <v>5435400</v>
      </c>
      <c r="G22" s="16">
        <v>5435258.3200000003</v>
      </c>
      <c r="H22" s="16" t="s">
        <v>16</v>
      </c>
      <c r="I22" s="16" t="s">
        <v>16</v>
      </c>
      <c r="J22" s="16">
        <f t="shared" si="0"/>
        <v>5435258.3200000003</v>
      </c>
      <c r="K22" s="16">
        <v>141.68</v>
      </c>
      <c r="L22" s="16">
        <v>141.68</v>
      </c>
    </row>
    <row r="23" spans="1:12" ht="112.5">
      <c r="A23" s="21" t="s">
        <v>48</v>
      </c>
      <c r="B23" s="12"/>
      <c r="C23" s="94" t="s">
        <v>49</v>
      </c>
      <c r="D23" s="95"/>
      <c r="E23" s="13">
        <v>100000000</v>
      </c>
      <c r="F23" s="13">
        <v>100000000</v>
      </c>
      <c r="G23" s="13">
        <v>100000000</v>
      </c>
      <c r="H23" s="13" t="s">
        <v>16</v>
      </c>
      <c r="I23" s="13" t="s">
        <v>16</v>
      </c>
      <c r="J23" s="13">
        <f t="shared" si="0"/>
        <v>100000000</v>
      </c>
      <c r="K23" s="13">
        <v>0</v>
      </c>
      <c r="L23" s="13">
        <v>0</v>
      </c>
    </row>
    <row r="24" spans="1:12">
      <c r="A24" s="11" t="s">
        <v>50</v>
      </c>
      <c r="B24" s="12"/>
      <c r="C24" s="94" t="s">
        <v>51</v>
      </c>
      <c r="D24" s="95"/>
      <c r="E24" s="13">
        <v>100000000</v>
      </c>
      <c r="F24" s="13">
        <v>100000000</v>
      </c>
      <c r="G24" s="13">
        <v>100000000</v>
      </c>
      <c r="H24" s="13" t="s">
        <v>16</v>
      </c>
      <c r="I24" s="13" t="s">
        <v>16</v>
      </c>
      <c r="J24" s="13">
        <f t="shared" si="0"/>
        <v>100000000</v>
      </c>
      <c r="K24" s="13">
        <v>0</v>
      </c>
      <c r="L24" s="13">
        <v>0</v>
      </c>
    </row>
    <row r="25" spans="1:12" ht="45">
      <c r="A25" s="14" t="s">
        <v>52</v>
      </c>
      <c r="B25" s="15"/>
      <c r="C25" s="92" t="s">
        <v>53</v>
      </c>
      <c r="D25" s="93"/>
      <c r="E25" s="16">
        <v>100000000</v>
      </c>
      <c r="F25" s="16">
        <v>100000000</v>
      </c>
      <c r="G25" s="16">
        <v>100000000</v>
      </c>
      <c r="H25" s="16" t="s">
        <v>16</v>
      </c>
      <c r="I25" s="16" t="s">
        <v>16</v>
      </c>
      <c r="J25" s="16">
        <f t="shared" si="0"/>
        <v>100000000</v>
      </c>
      <c r="K25" s="16"/>
      <c r="L25" s="16"/>
    </row>
    <row r="26" spans="1:12" ht="146.25">
      <c r="A26" s="21" t="s">
        <v>54</v>
      </c>
      <c r="B26" s="12"/>
      <c r="C26" s="94" t="s">
        <v>55</v>
      </c>
      <c r="D26" s="95"/>
      <c r="E26" s="13">
        <v>92700000</v>
      </c>
      <c r="F26" s="13">
        <v>92700000</v>
      </c>
      <c r="G26" s="13">
        <v>92700000</v>
      </c>
      <c r="H26" s="13" t="s">
        <v>16</v>
      </c>
      <c r="I26" s="13" t="s">
        <v>16</v>
      </c>
      <c r="J26" s="13">
        <f t="shared" si="0"/>
        <v>92700000</v>
      </c>
      <c r="K26" s="13">
        <v>0</v>
      </c>
      <c r="L26" s="13">
        <v>0</v>
      </c>
    </row>
    <row r="27" spans="1:12">
      <c r="A27" s="11" t="s">
        <v>50</v>
      </c>
      <c r="B27" s="12"/>
      <c r="C27" s="94" t="s">
        <v>56</v>
      </c>
      <c r="D27" s="95"/>
      <c r="E27" s="13">
        <v>92700000</v>
      </c>
      <c r="F27" s="13">
        <v>92700000</v>
      </c>
      <c r="G27" s="13">
        <v>92700000</v>
      </c>
      <c r="H27" s="13" t="s">
        <v>16</v>
      </c>
      <c r="I27" s="13" t="s">
        <v>16</v>
      </c>
      <c r="J27" s="13">
        <f t="shared" si="0"/>
        <v>92700000</v>
      </c>
      <c r="K27" s="13">
        <v>0</v>
      </c>
      <c r="L27" s="13">
        <v>0</v>
      </c>
    </row>
    <row r="28" spans="1:12" ht="45">
      <c r="A28" s="14" t="s">
        <v>52</v>
      </c>
      <c r="B28" s="15"/>
      <c r="C28" s="92" t="s">
        <v>57</v>
      </c>
      <c r="D28" s="93"/>
      <c r="E28" s="16">
        <v>92700000</v>
      </c>
      <c r="F28" s="16">
        <v>92700000</v>
      </c>
      <c r="G28" s="16">
        <v>92700000</v>
      </c>
      <c r="H28" s="16" t="s">
        <v>16</v>
      </c>
      <c r="I28" s="16" t="s">
        <v>16</v>
      </c>
      <c r="J28" s="16">
        <f t="shared" si="0"/>
        <v>92700000</v>
      </c>
      <c r="K28" s="16"/>
      <c r="L28" s="16"/>
    </row>
    <row r="29" spans="1:12" ht="135">
      <c r="A29" s="21" t="s">
        <v>58</v>
      </c>
      <c r="B29" s="12"/>
      <c r="C29" s="94" t="s">
        <v>59</v>
      </c>
      <c r="D29" s="95"/>
      <c r="E29" s="13">
        <v>22167400</v>
      </c>
      <c r="F29" s="13">
        <v>22167400</v>
      </c>
      <c r="G29" s="13">
        <v>22167400</v>
      </c>
      <c r="H29" s="13" t="s">
        <v>16</v>
      </c>
      <c r="I29" s="13" t="s">
        <v>16</v>
      </c>
      <c r="J29" s="13">
        <f t="shared" si="0"/>
        <v>22167400</v>
      </c>
      <c r="K29" s="13">
        <v>0</v>
      </c>
      <c r="L29" s="13">
        <v>0</v>
      </c>
    </row>
    <row r="30" spans="1:12">
      <c r="A30" s="11" t="s">
        <v>50</v>
      </c>
      <c r="B30" s="12"/>
      <c r="C30" s="94" t="s">
        <v>60</v>
      </c>
      <c r="D30" s="95"/>
      <c r="E30" s="13">
        <v>22167400</v>
      </c>
      <c r="F30" s="13">
        <v>22167400</v>
      </c>
      <c r="G30" s="13">
        <v>22167400</v>
      </c>
      <c r="H30" s="13" t="s">
        <v>16</v>
      </c>
      <c r="I30" s="13" t="s">
        <v>16</v>
      </c>
      <c r="J30" s="13">
        <f t="shared" si="0"/>
        <v>22167400</v>
      </c>
      <c r="K30" s="13">
        <v>0</v>
      </c>
      <c r="L30" s="13">
        <v>0</v>
      </c>
    </row>
    <row r="31" spans="1:12" ht="45">
      <c r="A31" s="14" t="s">
        <v>52</v>
      </c>
      <c r="B31" s="15"/>
      <c r="C31" s="92" t="s">
        <v>61</v>
      </c>
      <c r="D31" s="93"/>
      <c r="E31" s="16">
        <v>22167400</v>
      </c>
      <c r="F31" s="16">
        <v>22167400</v>
      </c>
      <c r="G31" s="16">
        <v>22167400</v>
      </c>
      <c r="H31" s="16" t="s">
        <v>16</v>
      </c>
      <c r="I31" s="16" t="s">
        <v>16</v>
      </c>
      <c r="J31" s="16">
        <f t="shared" si="0"/>
        <v>22167400</v>
      </c>
      <c r="K31" s="16"/>
      <c r="L31" s="16"/>
    </row>
    <row r="32" spans="1:12" ht="101.25">
      <c r="A32" s="21" t="s">
        <v>62</v>
      </c>
      <c r="B32" s="12"/>
      <c r="C32" s="94" t="s">
        <v>63</v>
      </c>
      <c r="D32" s="95"/>
      <c r="E32" s="13">
        <v>1523883.32</v>
      </c>
      <c r="F32" s="13">
        <v>1523883.32</v>
      </c>
      <c r="G32" s="13">
        <v>1523883.32</v>
      </c>
      <c r="H32" s="13" t="s">
        <v>16</v>
      </c>
      <c r="I32" s="13" t="s">
        <v>16</v>
      </c>
      <c r="J32" s="13">
        <f t="shared" si="0"/>
        <v>1523883.32</v>
      </c>
      <c r="K32" s="13">
        <v>0</v>
      </c>
      <c r="L32" s="13">
        <v>0</v>
      </c>
    </row>
    <row r="33" spans="1:12" ht="22.5">
      <c r="A33" s="11" t="s">
        <v>44</v>
      </c>
      <c r="B33" s="12"/>
      <c r="C33" s="94" t="s">
        <v>64</v>
      </c>
      <c r="D33" s="95"/>
      <c r="E33" s="13">
        <v>1523883.32</v>
      </c>
      <c r="F33" s="13">
        <v>1523883.32</v>
      </c>
      <c r="G33" s="13">
        <v>1523883.32</v>
      </c>
      <c r="H33" s="13" t="s">
        <v>16</v>
      </c>
      <c r="I33" s="13" t="s">
        <v>16</v>
      </c>
      <c r="J33" s="13">
        <f t="shared" si="0"/>
        <v>1523883.32</v>
      </c>
      <c r="K33" s="13">
        <v>0</v>
      </c>
      <c r="L33" s="13">
        <v>0</v>
      </c>
    </row>
    <row r="34" spans="1:12" ht="45">
      <c r="A34" s="14" t="s">
        <v>46</v>
      </c>
      <c r="B34" s="15"/>
      <c r="C34" s="92" t="s">
        <v>65</v>
      </c>
      <c r="D34" s="93"/>
      <c r="E34" s="16">
        <v>1523883.32</v>
      </c>
      <c r="F34" s="16">
        <v>1523883.32</v>
      </c>
      <c r="G34" s="16">
        <v>1523883.32</v>
      </c>
      <c r="H34" s="16" t="s">
        <v>16</v>
      </c>
      <c r="I34" s="16" t="s">
        <v>16</v>
      </c>
      <c r="J34" s="16">
        <f t="shared" si="0"/>
        <v>1523883.32</v>
      </c>
      <c r="K34" s="16"/>
      <c r="L34" s="16"/>
    </row>
    <row r="35" spans="1:12" ht="135">
      <c r="A35" s="21" t="s">
        <v>66</v>
      </c>
      <c r="B35" s="12"/>
      <c r="C35" s="94" t="s">
        <v>67</v>
      </c>
      <c r="D35" s="95"/>
      <c r="E35" s="13">
        <v>94530000</v>
      </c>
      <c r="F35" s="13">
        <v>94530000</v>
      </c>
      <c r="G35" s="13">
        <v>94530000</v>
      </c>
      <c r="H35" s="13" t="s">
        <v>16</v>
      </c>
      <c r="I35" s="13" t="s">
        <v>16</v>
      </c>
      <c r="J35" s="13">
        <f t="shared" si="0"/>
        <v>94530000</v>
      </c>
      <c r="K35" s="13">
        <v>0</v>
      </c>
      <c r="L35" s="13">
        <v>0</v>
      </c>
    </row>
    <row r="36" spans="1:12" ht="22.5">
      <c r="A36" s="11" t="s">
        <v>44</v>
      </c>
      <c r="B36" s="12"/>
      <c r="C36" s="94" t="s">
        <v>68</v>
      </c>
      <c r="D36" s="95"/>
      <c r="E36" s="13">
        <v>94530000</v>
      </c>
      <c r="F36" s="13">
        <v>94530000</v>
      </c>
      <c r="G36" s="13">
        <v>94530000</v>
      </c>
      <c r="H36" s="13" t="s">
        <v>16</v>
      </c>
      <c r="I36" s="13" t="s">
        <v>16</v>
      </c>
      <c r="J36" s="13">
        <f t="shared" si="0"/>
        <v>94530000</v>
      </c>
      <c r="K36" s="13">
        <v>0</v>
      </c>
      <c r="L36" s="13">
        <v>0</v>
      </c>
    </row>
    <row r="37" spans="1:12" ht="45">
      <c r="A37" s="14" t="s">
        <v>46</v>
      </c>
      <c r="B37" s="15"/>
      <c r="C37" s="92" t="s">
        <v>69</v>
      </c>
      <c r="D37" s="93"/>
      <c r="E37" s="16">
        <v>94530000</v>
      </c>
      <c r="F37" s="16">
        <v>94530000</v>
      </c>
      <c r="G37" s="16">
        <v>94530000</v>
      </c>
      <c r="H37" s="16" t="s">
        <v>16</v>
      </c>
      <c r="I37" s="16" t="s">
        <v>16</v>
      </c>
      <c r="J37" s="16">
        <f t="shared" si="0"/>
        <v>94530000</v>
      </c>
      <c r="K37" s="16"/>
      <c r="L37" s="16"/>
    </row>
    <row r="38" spans="1:12" ht="168.75">
      <c r="A38" s="21" t="s">
        <v>70</v>
      </c>
      <c r="B38" s="12"/>
      <c r="C38" s="94" t="s">
        <v>71</v>
      </c>
      <c r="D38" s="95"/>
      <c r="E38" s="13">
        <v>24200000</v>
      </c>
      <c r="F38" s="13">
        <v>24200000</v>
      </c>
      <c r="G38" s="13">
        <v>24200000</v>
      </c>
      <c r="H38" s="13" t="s">
        <v>16</v>
      </c>
      <c r="I38" s="13" t="s">
        <v>16</v>
      </c>
      <c r="J38" s="13">
        <f t="shared" si="0"/>
        <v>24200000</v>
      </c>
      <c r="K38" s="13">
        <v>0</v>
      </c>
      <c r="L38" s="13">
        <v>0</v>
      </c>
    </row>
    <row r="39" spans="1:12" ht="22.5">
      <c r="A39" s="11" t="s">
        <v>44</v>
      </c>
      <c r="B39" s="12"/>
      <c r="C39" s="94" t="s">
        <v>72</v>
      </c>
      <c r="D39" s="95"/>
      <c r="E39" s="13">
        <v>24200000</v>
      </c>
      <c r="F39" s="13">
        <v>24200000</v>
      </c>
      <c r="G39" s="13">
        <v>24200000</v>
      </c>
      <c r="H39" s="13" t="s">
        <v>16</v>
      </c>
      <c r="I39" s="13" t="s">
        <v>16</v>
      </c>
      <c r="J39" s="13">
        <f t="shared" si="0"/>
        <v>24200000</v>
      </c>
      <c r="K39" s="13">
        <v>0</v>
      </c>
      <c r="L39" s="13">
        <v>0</v>
      </c>
    </row>
    <row r="40" spans="1:12" ht="45">
      <c r="A40" s="14" t="s">
        <v>46</v>
      </c>
      <c r="B40" s="15"/>
      <c r="C40" s="92" t="s">
        <v>73</v>
      </c>
      <c r="D40" s="93"/>
      <c r="E40" s="16">
        <v>24200000</v>
      </c>
      <c r="F40" s="16">
        <v>24200000</v>
      </c>
      <c r="G40" s="16">
        <v>24200000</v>
      </c>
      <c r="H40" s="16" t="s">
        <v>16</v>
      </c>
      <c r="I40" s="16" t="s">
        <v>16</v>
      </c>
      <c r="J40" s="16">
        <f t="shared" si="0"/>
        <v>24200000</v>
      </c>
      <c r="K40" s="16"/>
      <c r="L40" s="16"/>
    </row>
    <row r="41" spans="1:12" ht="146.25">
      <c r="A41" s="21" t="s">
        <v>74</v>
      </c>
      <c r="B41" s="12"/>
      <c r="C41" s="94" t="s">
        <v>75</v>
      </c>
      <c r="D41" s="95"/>
      <c r="E41" s="13">
        <v>126258797.40000001</v>
      </c>
      <c r="F41" s="13">
        <v>126258797.40000001</v>
      </c>
      <c r="G41" s="13">
        <v>126258797.40000001</v>
      </c>
      <c r="H41" s="13" t="s">
        <v>16</v>
      </c>
      <c r="I41" s="13" t="s">
        <v>16</v>
      </c>
      <c r="J41" s="13">
        <f t="shared" si="0"/>
        <v>126258797.40000001</v>
      </c>
      <c r="K41" s="13">
        <v>0</v>
      </c>
      <c r="L41" s="13">
        <v>0</v>
      </c>
    </row>
    <row r="42" spans="1:12" ht="22.5">
      <c r="A42" s="11" t="s">
        <v>44</v>
      </c>
      <c r="B42" s="12"/>
      <c r="C42" s="94" t="s">
        <v>76</v>
      </c>
      <c r="D42" s="95"/>
      <c r="E42" s="13">
        <v>126258797.40000001</v>
      </c>
      <c r="F42" s="13">
        <v>126258797.40000001</v>
      </c>
      <c r="G42" s="13">
        <v>126258797.40000001</v>
      </c>
      <c r="H42" s="13" t="s">
        <v>16</v>
      </c>
      <c r="I42" s="13" t="s">
        <v>16</v>
      </c>
      <c r="J42" s="13">
        <f t="shared" si="0"/>
        <v>126258797.40000001</v>
      </c>
      <c r="K42" s="13">
        <v>0</v>
      </c>
      <c r="L42" s="13">
        <v>0</v>
      </c>
    </row>
    <row r="43" spans="1:12" ht="45">
      <c r="A43" s="14" t="s">
        <v>46</v>
      </c>
      <c r="B43" s="15"/>
      <c r="C43" s="92" t="s">
        <v>77</v>
      </c>
      <c r="D43" s="93"/>
      <c r="E43" s="16">
        <v>126258797.40000001</v>
      </c>
      <c r="F43" s="16">
        <v>126258797.40000001</v>
      </c>
      <c r="G43" s="16">
        <v>126258797.40000001</v>
      </c>
      <c r="H43" s="16" t="s">
        <v>16</v>
      </c>
      <c r="I43" s="16" t="s">
        <v>16</v>
      </c>
      <c r="J43" s="16">
        <f t="shared" si="0"/>
        <v>126258797.40000001</v>
      </c>
      <c r="K43" s="16"/>
      <c r="L43" s="16"/>
    </row>
    <row r="44" spans="1:12" ht="112.5">
      <c r="A44" s="21" t="s">
        <v>78</v>
      </c>
      <c r="B44" s="12"/>
      <c r="C44" s="94" t="s">
        <v>79</v>
      </c>
      <c r="D44" s="95"/>
      <c r="E44" s="13">
        <v>208566605.59999999</v>
      </c>
      <c r="F44" s="13">
        <v>208566605.59999999</v>
      </c>
      <c r="G44" s="13">
        <v>208566605.59999999</v>
      </c>
      <c r="H44" s="13" t="s">
        <v>16</v>
      </c>
      <c r="I44" s="13" t="s">
        <v>16</v>
      </c>
      <c r="J44" s="13">
        <f t="shared" si="0"/>
        <v>208566605.59999999</v>
      </c>
      <c r="K44" s="13">
        <v>0</v>
      </c>
      <c r="L44" s="13">
        <v>0</v>
      </c>
    </row>
    <row r="45" spans="1:12" ht="22.5">
      <c r="A45" s="11" t="s">
        <v>44</v>
      </c>
      <c r="B45" s="12"/>
      <c r="C45" s="94" t="s">
        <v>80</v>
      </c>
      <c r="D45" s="95"/>
      <c r="E45" s="13">
        <v>208566605.59999999</v>
      </c>
      <c r="F45" s="13">
        <v>208566605.59999999</v>
      </c>
      <c r="G45" s="13">
        <v>208566605.59999999</v>
      </c>
      <c r="H45" s="13" t="s">
        <v>16</v>
      </c>
      <c r="I45" s="13" t="s">
        <v>16</v>
      </c>
      <c r="J45" s="13">
        <f t="shared" si="0"/>
        <v>208566605.59999999</v>
      </c>
      <c r="K45" s="13">
        <v>0</v>
      </c>
      <c r="L45" s="13">
        <v>0</v>
      </c>
    </row>
    <row r="46" spans="1:12" ht="45">
      <c r="A46" s="14" t="s">
        <v>46</v>
      </c>
      <c r="B46" s="15"/>
      <c r="C46" s="92" t="s">
        <v>81</v>
      </c>
      <c r="D46" s="93"/>
      <c r="E46" s="16">
        <v>208566605.59999999</v>
      </c>
      <c r="F46" s="16">
        <v>208566605.59999999</v>
      </c>
      <c r="G46" s="16">
        <v>208566605.59999999</v>
      </c>
      <c r="H46" s="16" t="s">
        <v>16</v>
      </c>
      <c r="I46" s="16" t="s">
        <v>16</v>
      </c>
      <c r="J46" s="16">
        <f t="shared" si="0"/>
        <v>208566605.59999999</v>
      </c>
      <c r="K46" s="16"/>
      <c r="L46" s="16"/>
    </row>
    <row r="47" spans="1:12" ht="112.5">
      <c r="A47" s="21" t="s">
        <v>82</v>
      </c>
      <c r="B47" s="12"/>
      <c r="C47" s="94" t="s">
        <v>83</v>
      </c>
      <c r="D47" s="95"/>
      <c r="E47" s="13">
        <v>9000000</v>
      </c>
      <c r="F47" s="13">
        <v>9000000</v>
      </c>
      <c r="G47" s="13">
        <v>9000000</v>
      </c>
      <c r="H47" s="13" t="s">
        <v>16</v>
      </c>
      <c r="I47" s="13" t="s">
        <v>16</v>
      </c>
      <c r="J47" s="13">
        <f t="shared" si="0"/>
        <v>9000000</v>
      </c>
      <c r="K47" s="13">
        <v>0</v>
      </c>
      <c r="L47" s="13">
        <v>0</v>
      </c>
    </row>
    <row r="48" spans="1:12">
      <c r="A48" s="11" t="s">
        <v>50</v>
      </c>
      <c r="B48" s="12"/>
      <c r="C48" s="94" t="s">
        <v>84</v>
      </c>
      <c r="D48" s="95"/>
      <c r="E48" s="13">
        <v>9000000</v>
      </c>
      <c r="F48" s="13">
        <v>9000000</v>
      </c>
      <c r="G48" s="13">
        <v>9000000</v>
      </c>
      <c r="H48" s="13" t="s">
        <v>16</v>
      </c>
      <c r="I48" s="13" t="s">
        <v>16</v>
      </c>
      <c r="J48" s="13">
        <f t="shared" si="0"/>
        <v>9000000</v>
      </c>
      <c r="K48" s="13">
        <v>0</v>
      </c>
      <c r="L48" s="13">
        <v>0</v>
      </c>
    </row>
    <row r="49" spans="1:12" ht="45">
      <c r="A49" s="14" t="s">
        <v>52</v>
      </c>
      <c r="B49" s="15"/>
      <c r="C49" s="92" t="s">
        <v>85</v>
      </c>
      <c r="D49" s="93"/>
      <c r="E49" s="16">
        <v>9000000</v>
      </c>
      <c r="F49" s="16">
        <v>9000000</v>
      </c>
      <c r="G49" s="16">
        <v>9000000</v>
      </c>
      <c r="H49" s="16" t="s">
        <v>16</v>
      </c>
      <c r="I49" s="16" t="s">
        <v>16</v>
      </c>
      <c r="J49" s="16">
        <f t="shared" si="0"/>
        <v>9000000</v>
      </c>
      <c r="K49" s="16"/>
      <c r="L49" s="16"/>
    </row>
    <row r="50" spans="1:12" ht="213.75">
      <c r="A50" s="21" t="s">
        <v>86</v>
      </c>
      <c r="B50" s="12"/>
      <c r="C50" s="94" t="s">
        <v>87</v>
      </c>
      <c r="D50" s="95"/>
      <c r="E50" s="13">
        <v>30194516.5</v>
      </c>
      <c r="F50" s="13">
        <v>30194516.5</v>
      </c>
      <c r="G50" s="13">
        <v>30194516.5</v>
      </c>
      <c r="H50" s="13" t="s">
        <v>16</v>
      </c>
      <c r="I50" s="13" t="s">
        <v>16</v>
      </c>
      <c r="J50" s="13">
        <f t="shared" si="0"/>
        <v>30194516.5</v>
      </c>
      <c r="K50" s="13">
        <v>0</v>
      </c>
      <c r="L50" s="13">
        <v>0</v>
      </c>
    </row>
    <row r="51" spans="1:12" ht="22.5">
      <c r="A51" s="11" t="s">
        <v>44</v>
      </c>
      <c r="B51" s="12"/>
      <c r="C51" s="94" t="s">
        <v>88</v>
      </c>
      <c r="D51" s="95"/>
      <c r="E51" s="13">
        <v>30194516.5</v>
      </c>
      <c r="F51" s="13">
        <v>30194516.5</v>
      </c>
      <c r="G51" s="13">
        <v>30194516.5</v>
      </c>
      <c r="H51" s="13" t="s">
        <v>16</v>
      </c>
      <c r="I51" s="13" t="s">
        <v>16</v>
      </c>
      <c r="J51" s="13">
        <f t="shared" si="0"/>
        <v>30194516.5</v>
      </c>
      <c r="K51" s="13">
        <v>0</v>
      </c>
      <c r="L51" s="13">
        <v>0</v>
      </c>
    </row>
    <row r="52" spans="1:12" ht="45">
      <c r="A52" s="14" t="s">
        <v>46</v>
      </c>
      <c r="B52" s="15"/>
      <c r="C52" s="92" t="s">
        <v>89</v>
      </c>
      <c r="D52" s="93"/>
      <c r="E52" s="16">
        <v>30194516.5</v>
      </c>
      <c r="F52" s="16">
        <v>30194516.5</v>
      </c>
      <c r="G52" s="16">
        <v>30194516.5</v>
      </c>
      <c r="H52" s="16" t="s">
        <v>16</v>
      </c>
      <c r="I52" s="16" t="s">
        <v>16</v>
      </c>
      <c r="J52" s="16">
        <f t="shared" si="0"/>
        <v>30194516.5</v>
      </c>
      <c r="K52" s="16"/>
      <c r="L52" s="16"/>
    </row>
    <row r="53" spans="1:12" ht="213.75">
      <c r="A53" s="21" t="s">
        <v>90</v>
      </c>
      <c r="B53" s="12"/>
      <c r="C53" s="94" t="s">
        <v>91</v>
      </c>
      <c r="D53" s="95"/>
      <c r="E53" s="13">
        <v>16207237.800000001</v>
      </c>
      <c r="F53" s="13">
        <v>16207237.800000001</v>
      </c>
      <c r="G53" s="13">
        <v>16207237.800000001</v>
      </c>
      <c r="H53" s="13" t="s">
        <v>16</v>
      </c>
      <c r="I53" s="13" t="s">
        <v>16</v>
      </c>
      <c r="J53" s="13">
        <f t="shared" si="0"/>
        <v>16207237.800000001</v>
      </c>
      <c r="K53" s="13">
        <v>0</v>
      </c>
      <c r="L53" s="13">
        <v>0</v>
      </c>
    </row>
    <row r="54" spans="1:12" ht="22.5">
      <c r="A54" s="11" t="s">
        <v>44</v>
      </c>
      <c r="B54" s="12"/>
      <c r="C54" s="94" t="s">
        <v>92</v>
      </c>
      <c r="D54" s="95"/>
      <c r="E54" s="13">
        <v>16207237.800000001</v>
      </c>
      <c r="F54" s="13">
        <v>16207237.800000001</v>
      </c>
      <c r="G54" s="13">
        <v>16207237.800000001</v>
      </c>
      <c r="H54" s="13" t="s">
        <v>16</v>
      </c>
      <c r="I54" s="13" t="s">
        <v>16</v>
      </c>
      <c r="J54" s="13">
        <f t="shared" si="0"/>
        <v>16207237.800000001</v>
      </c>
      <c r="K54" s="13">
        <v>0</v>
      </c>
      <c r="L54" s="13">
        <v>0</v>
      </c>
    </row>
    <row r="55" spans="1:12" ht="45">
      <c r="A55" s="14" t="s">
        <v>46</v>
      </c>
      <c r="B55" s="15"/>
      <c r="C55" s="92" t="s">
        <v>93</v>
      </c>
      <c r="D55" s="93"/>
      <c r="E55" s="16">
        <v>16207237.800000001</v>
      </c>
      <c r="F55" s="16">
        <v>16207237.800000001</v>
      </c>
      <c r="G55" s="16">
        <v>16207237.800000001</v>
      </c>
      <c r="H55" s="16" t="s">
        <v>16</v>
      </c>
      <c r="I55" s="16" t="s">
        <v>16</v>
      </c>
      <c r="J55" s="16">
        <f t="shared" si="0"/>
        <v>16207237.800000001</v>
      </c>
      <c r="K55" s="16"/>
      <c r="L55" s="16"/>
    </row>
    <row r="56" spans="1:12" ht="191.25">
      <c r="A56" s="21" t="s">
        <v>94</v>
      </c>
      <c r="B56" s="12"/>
      <c r="C56" s="94" t="s">
        <v>95</v>
      </c>
      <c r="D56" s="95"/>
      <c r="E56" s="13">
        <v>6713300</v>
      </c>
      <c r="F56" s="13">
        <v>6713300</v>
      </c>
      <c r="G56" s="13">
        <v>6713300</v>
      </c>
      <c r="H56" s="13" t="s">
        <v>16</v>
      </c>
      <c r="I56" s="13" t="s">
        <v>16</v>
      </c>
      <c r="J56" s="13">
        <f t="shared" si="0"/>
        <v>6713300</v>
      </c>
      <c r="K56" s="13">
        <v>0</v>
      </c>
      <c r="L56" s="13">
        <v>0</v>
      </c>
    </row>
    <row r="57" spans="1:12">
      <c r="A57" s="11" t="s">
        <v>50</v>
      </c>
      <c r="B57" s="12"/>
      <c r="C57" s="94" t="s">
        <v>96</v>
      </c>
      <c r="D57" s="95"/>
      <c r="E57" s="13">
        <v>6713300</v>
      </c>
      <c r="F57" s="13">
        <v>6713300</v>
      </c>
      <c r="G57" s="13">
        <v>6713300</v>
      </c>
      <c r="H57" s="13" t="s">
        <v>16</v>
      </c>
      <c r="I57" s="13" t="s">
        <v>16</v>
      </c>
      <c r="J57" s="13">
        <f t="shared" si="0"/>
        <v>6713300</v>
      </c>
      <c r="K57" s="13">
        <v>0</v>
      </c>
      <c r="L57" s="13">
        <v>0</v>
      </c>
    </row>
    <row r="58" spans="1:12" ht="45">
      <c r="A58" s="14" t="s">
        <v>52</v>
      </c>
      <c r="B58" s="15"/>
      <c r="C58" s="92" t="s">
        <v>97</v>
      </c>
      <c r="D58" s="93"/>
      <c r="E58" s="16">
        <v>6713300</v>
      </c>
      <c r="F58" s="16">
        <v>6713300</v>
      </c>
      <c r="G58" s="16">
        <v>6713300</v>
      </c>
      <c r="H58" s="16" t="s">
        <v>16</v>
      </c>
      <c r="I58" s="16" t="s">
        <v>16</v>
      </c>
      <c r="J58" s="16">
        <f t="shared" si="0"/>
        <v>6713300</v>
      </c>
      <c r="K58" s="16"/>
      <c r="L58" s="16"/>
    </row>
    <row r="59" spans="1:12" ht="101.25">
      <c r="A59" s="21" t="s">
        <v>98</v>
      </c>
      <c r="B59" s="12"/>
      <c r="C59" s="94" t="s">
        <v>99</v>
      </c>
      <c r="D59" s="95"/>
      <c r="E59" s="13">
        <v>358451620.08999997</v>
      </c>
      <c r="F59" s="13">
        <v>358451620.08999997</v>
      </c>
      <c r="G59" s="13">
        <v>358451581.29000002</v>
      </c>
      <c r="H59" s="13" t="s">
        <v>16</v>
      </c>
      <c r="I59" s="13" t="s">
        <v>16</v>
      </c>
      <c r="J59" s="13">
        <f t="shared" si="0"/>
        <v>358451581.29000002</v>
      </c>
      <c r="K59" s="13">
        <v>0</v>
      </c>
      <c r="L59" s="13">
        <v>0</v>
      </c>
    </row>
    <row r="60" spans="1:12">
      <c r="A60" s="11" t="s">
        <v>50</v>
      </c>
      <c r="B60" s="12"/>
      <c r="C60" s="94" t="s">
        <v>100</v>
      </c>
      <c r="D60" s="95"/>
      <c r="E60" s="13">
        <v>358451620.08999997</v>
      </c>
      <c r="F60" s="13">
        <v>358451620.08999997</v>
      </c>
      <c r="G60" s="13">
        <v>358451581.29000002</v>
      </c>
      <c r="H60" s="13" t="s">
        <v>16</v>
      </c>
      <c r="I60" s="13" t="s">
        <v>16</v>
      </c>
      <c r="J60" s="13">
        <f t="shared" si="0"/>
        <v>358451581.29000002</v>
      </c>
      <c r="K60" s="13">
        <v>0</v>
      </c>
      <c r="L60" s="13">
        <v>0</v>
      </c>
    </row>
    <row r="61" spans="1:12" ht="45">
      <c r="A61" s="14" t="s">
        <v>52</v>
      </c>
      <c r="B61" s="15"/>
      <c r="C61" s="92" t="s">
        <v>101</v>
      </c>
      <c r="D61" s="93"/>
      <c r="E61" s="16">
        <v>358451620.08999997</v>
      </c>
      <c r="F61" s="16">
        <v>358451620.08999997</v>
      </c>
      <c r="G61" s="16">
        <v>358451581.29000002</v>
      </c>
      <c r="H61" s="16" t="s">
        <v>16</v>
      </c>
      <c r="I61" s="16" t="s">
        <v>16</v>
      </c>
      <c r="J61" s="16">
        <f t="shared" si="0"/>
        <v>358451581.29000002</v>
      </c>
      <c r="K61" s="16">
        <v>38.799999999999997</v>
      </c>
      <c r="L61" s="16">
        <v>38.799999999999997</v>
      </c>
    </row>
    <row r="62" spans="1:12" ht="157.5">
      <c r="A62" s="21" t="s">
        <v>102</v>
      </c>
      <c r="B62" s="12"/>
      <c r="C62" s="94" t="s">
        <v>103</v>
      </c>
      <c r="D62" s="95"/>
      <c r="E62" s="13">
        <v>17034561.649999999</v>
      </c>
      <c r="F62" s="13">
        <v>17034561.649999999</v>
      </c>
      <c r="G62" s="13">
        <v>17034553.789999999</v>
      </c>
      <c r="H62" s="13" t="s">
        <v>16</v>
      </c>
      <c r="I62" s="13" t="s">
        <v>16</v>
      </c>
      <c r="J62" s="13">
        <f t="shared" si="0"/>
        <v>17034553.789999999</v>
      </c>
      <c r="K62" s="13">
        <v>0</v>
      </c>
      <c r="L62" s="13">
        <v>0</v>
      </c>
    </row>
    <row r="63" spans="1:12">
      <c r="A63" s="11" t="s">
        <v>50</v>
      </c>
      <c r="B63" s="12"/>
      <c r="C63" s="94" t="s">
        <v>104</v>
      </c>
      <c r="D63" s="95"/>
      <c r="E63" s="13">
        <v>17034561.649999999</v>
      </c>
      <c r="F63" s="13">
        <v>17034561.649999999</v>
      </c>
      <c r="G63" s="13">
        <v>17034553.789999999</v>
      </c>
      <c r="H63" s="13" t="s">
        <v>16</v>
      </c>
      <c r="I63" s="13" t="s">
        <v>16</v>
      </c>
      <c r="J63" s="13">
        <f t="shared" si="0"/>
        <v>17034553.789999999</v>
      </c>
      <c r="K63" s="13">
        <v>0</v>
      </c>
      <c r="L63" s="13">
        <v>0</v>
      </c>
    </row>
    <row r="64" spans="1:12" ht="45">
      <c r="A64" s="14" t="s">
        <v>52</v>
      </c>
      <c r="B64" s="15"/>
      <c r="C64" s="92" t="s">
        <v>105</v>
      </c>
      <c r="D64" s="93"/>
      <c r="E64" s="16">
        <v>17034561.649999999</v>
      </c>
      <c r="F64" s="16">
        <v>17034561.649999999</v>
      </c>
      <c r="G64" s="16">
        <v>17034553.789999999</v>
      </c>
      <c r="H64" s="16" t="s">
        <v>16</v>
      </c>
      <c r="I64" s="16" t="s">
        <v>16</v>
      </c>
      <c r="J64" s="16">
        <f t="shared" si="0"/>
        <v>17034553.789999999</v>
      </c>
      <c r="K64" s="16">
        <v>7.86</v>
      </c>
      <c r="L64" s="16">
        <v>7.86</v>
      </c>
    </row>
    <row r="65" spans="1:12" ht="157.5">
      <c r="A65" s="21" t="s">
        <v>106</v>
      </c>
      <c r="B65" s="12"/>
      <c r="C65" s="94" t="s">
        <v>107</v>
      </c>
      <c r="D65" s="95"/>
      <c r="E65" s="13">
        <v>88246478.870000005</v>
      </c>
      <c r="F65" s="13">
        <v>88246478.870000005</v>
      </c>
      <c r="G65" s="13">
        <v>88246478.870000005</v>
      </c>
      <c r="H65" s="13" t="s">
        <v>16</v>
      </c>
      <c r="I65" s="13" t="s">
        <v>16</v>
      </c>
      <c r="J65" s="13">
        <f t="shared" si="0"/>
        <v>88246478.870000005</v>
      </c>
      <c r="K65" s="13">
        <v>0</v>
      </c>
      <c r="L65" s="13">
        <v>0</v>
      </c>
    </row>
    <row r="66" spans="1:12">
      <c r="A66" s="11" t="s">
        <v>50</v>
      </c>
      <c r="B66" s="12"/>
      <c r="C66" s="94" t="s">
        <v>108</v>
      </c>
      <c r="D66" s="95"/>
      <c r="E66" s="13">
        <v>88246478.870000005</v>
      </c>
      <c r="F66" s="13">
        <v>88246478.870000005</v>
      </c>
      <c r="G66" s="13">
        <v>88246478.870000005</v>
      </c>
      <c r="H66" s="13" t="s">
        <v>16</v>
      </c>
      <c r="I66" s="13" t="s">
        <v>16</v>
      </c>
      <c r="J66" s="13">
        <f t="shared" si="0"/>
        <v>88246478.870000005</v>
      </c>
      <c r="K66" s="13">
        <v>0</v>
      </c>
      <c r="L66" s="13">
        <v>0</v>
      </c>
    </row>
    <row r="67" spans="1:12" ht="45">
      <c r="A67" s="14" t="s">
        <v>52</v>
      </c>
      <c r="B67" s="15"/>
      <c r="C67" s="92" t="s">
        <v>109</v>
      </c>
      <c r="D67" s="93"/>
      <c r="E67" s="16">
        <v>88246478.870000005</v>
      </c>
      <c r="F67" s="16">
        <v>88246478.870000005</v>
      </c>
      <c r="G67" s="16">
        <v>88246478.870000005</v>
      </c>
      <c r="H67" s="16" t="s">
        <v>16</v>
      </c>
      <c r="I67" s="16" t="s">
        <v>16</v>
      </c>
      <c r="J67" s="16">
        <f t="shared" si="0"/>
        <v>88246478.870000005</v>
      </c>
      <c r="K67" s="16"/>
      <c r="L67" s="16"/>
    </row>
    <row r="68" spans="1:12" ht="157.5">
      <c r="A68" s="21" t="s">
        <v>110</v>
      </c>
      <c r="B68" s="12"/>
      <c r="C68" s="94" t="s">
        <v>111</v>
      </c>
      <c r="D68" s="95"/>
      <c r="E68" s="13">
        <v>50000000</v>
      </c>
      <c r="F68" s="13">
        <v>50000000</v>
      </c>
      <c r="G68" s="13">
        <v>50000000</v>
      </c>
      <c r="H68" s="13" t="s">
        <v>16</v>
      </c>
      <c r="I68" s="13" t="s">
        <v>16</v>
      </c>
      <c r="J68" s="13">
        <f t="shared" si="0"/>
        <v>50000000</v>
      </c>
      <c r="K68" s="13">
        <v>0</v>
      </c>
      <c r="L68" s="13">
        <v>0</v>
      </c>
    </row>
    <row r="69" spans="1:12" ht="22.5">
      <c r="A69" s="11" t="s">
        <v>44</v>
      </c>
      <c r="B69" s="12"/>
      <c r="C69" s="94" t="s">
        <v>112</v>
      </c>
      <c r="D69" s="95"/>
      <c r="E69" s="13">
        <v>50000000</v>
      </c>
      <c r="F69" s="13">
        <v>50000000</v>
      </c>
      <c r="G69" s="13">
        <v>50000000</v>
      </c>
      <c r="H69" s="13" t="s">
        <v>16</v>
      </c>
      <c r="I69" s="13" t="s">
        <v>16</v>
      </c>
      <c r="J69" s="13">
        <f t="shared" si="0"/>
        <v>50000000</v>
      </c>
      <c r="K69" s="13">
        <v>0</v>
      </c>
      <c r="L69" s="13">
        <v>0</v>
      </c>
    </row>
    <row r="70" spans="1:12" ht="45">
      <c r="A70" s="14" t="s">
        <v>46</v>
      </c>
      <c r="B70" s="15"/>
      <c r="C70" s="92" t="s">
        <v>113</v>
      </c>
      <c r="D70" s="93"/>
      <c r="E70" s="16">
        <v>50000000</v>
      </c>
      <c r="F70" s="16">
        <v>50000000</v>
      </c>
      <c r="G70" s="16">
        <v>50000000</v>
      </c>
      <c r="H70" s="16" t="s">
        <v>16</v>
      </c>
      <c r="I70" s="16" t="s">
        <v>16</v>
      </c>
      <c r="J70" s="16">
        <f t="shared" si="0"/>
        <v>50000000</v>
      </c>
      <c r="K70" s="16"/>
      <c r="L70" s="16"/>
    </row>
    <row r="71" spans="1:12" ht="191.25">
      <c r="A71" s="21" t="s">
        <v>114</v>
      </c>
      <c r="B71" s="12"/>
      <c r="C71" s="94" t="s">
        <v>115</v>
      </c>
      <c r="D71" s="95"/>
      <c r="E71" s="13">
        <v>190833098.59</v>
      </c>
      <c r="F71" s="13">
        <v>190833098.59</v>
      </c>
      <c r="G71" s="13">
        <v>190833098.59</v>
      </c>
      <c r="H71" s="13" t="s">
        <v>16</v>
      </c>
      <c r="I71" s="13" t="s">
        <v>16</v>
      </c>
      <c r="J71" s="13">
        <f t="shared" si="0"/>
        <v>190833098.59</v>
      </c>
      <c r="K71" s="13">
        <v>0</v>
      </c>
      <c r="L71" s="13">
        <v>0</v>
      </c>
    </row>
    <row r="72" spans="1:12">
      <c r="A72" s="11" t="s">
        <v>50</v>
      </c>
      <c r="B72" s="12"/>
      <c r="C72" s="94" t="s">
        <v>116</v>
      </c>
      <c r="D72" s="95"/>
      <c r="E72" s="13">
        <v>190833098.59</v>
      </c>
      <c r="F72" s="13">
        <v>190833098.59</v>
      </c>
      <c r="G72" s="13">
        <v>190833098.59</v>
      </c>
      <c r="H72" s="13" t="s">
        <v>16</v>
      </c>
      <c r="I72" s="13" t="s">
        <v>16</v>
      </c>
      <c r="J72" s="13">
        <f t="shared" si="0"/>
        <v>190833098.59</v>
      </c>
      <c r="K72" s="13">
        <v>0</v>
      </c>
      <c r="L72" s="13">
        <v>0</v>
      </c>
    </row>
    <row r="73" spans="1:12" ht="45">
      <c r="A73" s="14" t="s">
        <v>52</v>
      </c>
      <c r="B73" s="15"/>
      <c r="C73" s="92" t="s">
        <v>117</v>
      </c>
      <c r="D73" s="93"/>
      <c r="E73" s="16">
        <v>190833098.59</v>
      </c>
      <c r="F73" s="16">
        <v>190833098.59</v>
      </c>
      <c r="G73" s="16">
        <v>190833098.59</v>
      </c>
      <c r="H73" s="16" t="s">
        <v>16</v>
      </c>
      <c r="I73" s="16" t="s">
        <v>16</v>
      </c>
      <c r="J73" s="16">
        <f t="shared" si="0"/>
        <v>190833098.59</v>
      </c>
      <c r="K73" s="16"/>
      <c r="L73" s="16"/>
    </row>
    <row r="74" spans="1:12" ht="180">
      <c r="A74" s="21" t="s">
        <v>118</v>
      </c>
      <c r="B74" s="12"/>
      <c r="C74" s="94" t="s">
        <v>119</v>
      </c>
      <c r="D74" s="95"/>
      <c r="E74" s="13">
        <v>67500000</v>
      </c>
      <c r="F74" s="13">
        <v>67500000</v>
      </c>
      <c r="G74" s="13">
        <v>67500000</v>
      </c>
      <c r="H74" s="13" t="s">
        <v>16</v>
      </c>
      <c r="I74" s="13" t="s">
        <v>16</v>
      </c>
      <c r="J74" s="13">
        <f t="shared" si="0"/>
        <v>67500000</v>
      </c>
      <c r="K74" s="13">
        <v>0</v>
      </c>
      <c r="L74" s="13">
        <v>0</v>
      </c>
    </row>
    <row r="75" spans="1:12">
      <c r="A75" s="11" t="s">
        <v>50</v>
      </c>
      <c r="B75" s="12"/>
      <c r="C75" s="94" t="s">
        <v>120</v>
      </c>
      <c r="D75" s="95"/>
      <c r="E75" s="13">
        <v>67500000</v>
      </c>
      <c r="F75" s="13">
        <v>67500000</v>
      </c>
      <c r="G75" s="13">
        <v>67500000</v>
      </c>
      <c r="H75" s="13" t="s">
        <v>16</v>
      </c>
      <c r="I75" s="13" t="s">
        <v>16</v>
      </c>
      <c r="J75" s="13">
        <f t="shared" si="0"/>
        <v>67500000</v>
      </c>
      <c r="K75" s="13">
        <v>0</v>
      </c>
      <c r="L75" s="13">
        <v>0</v>
      </c>
    </row>
    <row r="76" spans="1:12" ht="45">
      <c r="A76" s="14" t="s">
        <v>52</v>
      </c>
      <c r="B76" s="15"/>
      <c r="C76" s="92" t="s">
        <v>121</v>
      </c>
      <c r="D76" s="93"/>
      <c r="E76" s="16">
        <v>67500000</v>
      </c>
      <c r="F76" s="16">
        <v>67500000</v>
      </c>
      <c r="G76" s="16">
        <v>67500000</v>
      </c>
      <c r="H76" s="16" t="s">
        <v>16</v>
      </c>
      <c r="I76" s="16" t="s">
        <v>16</v>
      </c>
      <c r="J76" s="16">
        <f t="shared" si="0"/>
        <v>67500000</v>
      </c>
      <c r="K76" s="16"/>
      <c r="L76" s="16"/>
    </row>
    <row r="77" spans="1:12" ht="123.75">
      <c r="A77" s="21" t="s">
        <v>122</v>
      </c>
      <c r="B77" s="12"/>
      <c r="C77" s="94" t="s">
        <v>123</v>
      </c>
      <c r="D77" s="95"/>
      <c r="E77" s="13">
        <v>53206762.109999999</v>
      </c>
      <c r="F77" s="13">
        <v>53206762.109999999</v>
      </c>
      <c r="G77" s="13">
        <v>53206762.109999999</v>
      </c>
      <c r="H77" s="13" t="s">
        <v>16</v>
      </c>
      <c r="I77" s="13" t="s">
        <v>16</v>
      </c>
      <c r="J77" s="13">
        <f t="shared" si="0"/>
        <v>53206762.109999999</v>
      </c>
      <c r="K77" s="13">
        <v>0</v>
      </c>
      <c r="L77" s="13">
        <v>0</v>
      </c>
    </row>
    <row r="78" spans="1:12" ht="22.5">
      <c r="A78" s="11" t="s">
        <v>44</v>
      </c>
      <c r="B78" s="12"/>
      <c r="C78" s="94" t="s">
        <v>124</v>
      </c>
      <c r="D78" s="95"/>
      <c r="E78" s="13">
        <v>53206762.109999999</v>
      </c>
      <c r="F78" s="13">
        <v>53206762.109999999</v>
      </c>
      <c r="G78" s="13">
        <v>53206762.109999999</v>
      </c>
      <c r="H78" s="13" t="s">
        <v>16</v>
      </c>
      <c r="I78" s="13" t="s">
        <v>16</v>
      </c>
      <c r="J78" s="13">
        <f t="shared" si="0"/>
        <v>53206762.109999999</v>
      </c>
      <c r="K78" s="13">
        <v>0</v>
      </c>
      <c r="L78" s="13">
        <v>0</v>
      </c>
    </row>
    <row r="79" spans="1:12" ht="45">
      <c r="A79" s="14" t="s">
        <v>46</v>
      </c>
      <c r="B79" s="15"/>
      <c r="C79" s="92" t="s">
        <v>125</v>
      </c>
      <c r="D79" s="93"/>
      <c r="E79" s="16">
        <v>53206762.109999999</v>
      </c>
      <c r="F79" s="16">
        <v>53206762.109999999</v>
      </c>
      <c r="G79" s="16">
        <v>53206762.109999999</v>
      </c>
      <c r="H79" s="16" t="s">
        <v>16</v>
      </c>
      <c r="I79" s="16" t="s">
        <v>16</v>
      </c>
      <c r="J79" s="16">
        <f t="shared" ref="J79:J142" si="1">IF(IF(G79="-",0,G79)+IF(H79="-",0,H79)+IF(I79="-",0,I79)=0,"-",IF(G79="-",0,G79)+IF(H79="-",0,H79)+IF(I79="-",0,I79))</f>
        <v>53206762.109999999</v>
      </c>
      <c r="K79" s="16"/>
      <c r="L79" s="16"/>
    </row>
    <row r="80" spans="1:12" ht="123.75">
      <c r="A80" s="21" t="s">
        <v>126</v>
      </c>
      <c r="B80" s="12"/>
      <c r="C80" s="94" t="s">
        <v>127</v>
      </c>
      <c r="D80" s="95"/>
      <c r="E80" s="13">
        <v>17963745.809999999</v>
      </c>
      <c r="F80" s="13">
        <v>17963745.809999999</v>
      </c>
      <c r="G80" s="13">
        <v>17963745.809999999</v>
      </c>
      <c r="H80" s="13" t="s">
        <v>16</v>
      </c>
      <c r="I80" s="13" t="s">
        <v>16</v>
      </c>
      <c r="J80" s="13">
        <f t="shared" si="1"/>
        <v>17963745.809999999</v>
      </c>
      <c r="K80" s="13">
        <v>0</v>
      </c>
      <c r="L80" s="13">
        <v>0</v>
      </c>
    </row>
    <row r="81" spans="1:12">
      <c r="A81" s="11" t="s">
        <v>50</v>
      </c>
      <c r="B81" s="12"/>
      <c r="C81" s="94" t="s">
        <v>128</v>
      </c>
      <c r="D81" s="95"/>
      <c r="E81" s="13">
        <v>17963745.809999999</v>
      </c>
      <c r="F81" s="13">
        <v>17963745.809999999</v>
      </c>
      <c r="G81" s="13">
        <v>17963745.809999999</v>
      </c>
      <c r="H81" s="13" t="s">
        <v>16</v>
      </c>
      <c r="I81" s="13" t="s">
        <v>16</v>
      </c>
      <c r="J81" s="13">
        <f t="shared" si="1"/>
        <v>17963745.809999999</v>
      </c>
      <c r="K81" s="13">
        <v>0</v>
      </c>
      <c r="L81" s="13">
        <v>0</v>
      </c>
    </row>
    <row r="82" spans="1:12" ht="45">
      <c r="A82" s="14" t="s">
        <v>52</v>
      </c>
      <c r="B82" s="15"/>
      <c r="C82" s="92" t="s">
        <v>129</v>
      </c>
      <c r="D82" s="93"/>
      <c r="E82" s="16">
        <v>17963745.809999999</v>
      </c>
      <c r="F82" s="16">
        <v>17963745.809999999</v>
      </c>
      <c r="G82" s="16">
        <v>17963745.809999999</v>
      </c>
      <c r="H82" s="16" t="s">
        <v>16</v>
      </c>
      <c r="I82" s="16" t="s">
        <v>16</v>
      </c>
      <c r="J82" s="16">
        <f t="shared" si="1"/>
        <v>17963745.809999999</v>
      </c>
      <c r="K82" s="16"/>
      <c r="L82" s="16"/>
    </row>
    <row r="83" spans="1:12" ht="123.75">
      <c r="A83" s="21" t="s">
        <v>130</v>
      </c>
      <c r="B83" s="12"/>
      <c r="C83" s="94" t="s">
        <v>131</v>
      </c>
      <c r="D83" s="95"/>
      <c r="E83" s="13">
        <v>3889254.19</v>
      </c>
      <c r="F83" s="13">
        <v>3889254.19</v>
      </c>
      <c r="G83" s="13">
        <v>3889254.19</v>
      </c>
      <c r="H83" s="13" t="s">
        <v>16</v>
      </c>
      <c r="I83" s="13" t="s">
        <v>16</v>
      </c>
      <c r="J83" s="13">
        <f t="shared" si="1"/>
        <v>3889254.19</v>
      </c>
      <c r="K83" s="13">
        <v>0</v>
      </c>
      <c r="L83" s="13">
        <v>0</v>
      </c>
    </row>
    <row r="84" spans="1:12">
      <c r="A84" s="11" t="s">
        <v>50</v>
      </c>
      <c r="B84" s="12"/>
      <c r="C84" s="94" t="s">
        <v>132</v>
      </c>
      <c r="D84" s="95"/>
      <c r="E84" s="13">
        <v>3889254.19</v>
      </c>
      <c r="F84" s="13">
        <v>3889254.19</v>
      </c>
      <c r="G84" s="13">
        <v>3889254.19</v>
      </c>
      <c r="H84" s="13" t="s">
        <v>16</v>
      </c>
      <c r="I84" s="13" t="s">
        <v>16</v>
      </c>
      <c r="J84" s="13">
        <f t="shared" si="1"/>
        <v>3889254.19</v>
      </c>
      <c r="K84" s="13">
        <v>0</v>
      </c>
      <c r="L84" s="13">
        <v>0</v>
      </c>
    </row>
    <row r="85" spans="1:12" ht="45">
      <c r="A85" s="14" t="s">
        <v>52</v>
      </c>
      <c r="B85" s="15"/>
      <c r="C85" s="92" t="s">
        <v>133</v>
      </c>
      <c r="D85" s="93"/>
      <c r="E85" s="16">
        <v>3889254.19</v>
      </c>
      <c r="F85" s="16">
        <v>3889254.19</v>
      </c>
      <c r="G85" s="16">
        <v>3889254.19</v>
      </c>
      <c r="H85" s="16" t="s">
        <v>16</v>
      </c>
      <c r="I85" s="16" t="s">
        <v>16</v>
      </c>
      <c r="J85" s="16">
        <f t="shared" si="1"/>
        <v>3889254.19</v>
      </c>
      <c r="K85" s="16"/>
      <c r="L85" s="16"/>
    </row>
    <row r="86" spans="1:12" ht="22.5">
      <c r="A86" s="11" t="s">
        <v>134</v>
      </c>
      <c r="B86" s="12"/>
      <c r="C86" s="94" t="s">
        <v>135</v>
      </c>
      <c r="D86" s="95"/>
      <c r="E86" s="13">
        <v>278880475.5</v>
      </c>
      <c r="F86" s="13">
        <v>278880475.5</v>
      </c>
      <c r="G86" s="13">
        <v>276579243.45999998</v>
      </c>
      <c r="H86" s="13" t="s">
        <v>16</v>
      </c>
      <c r="I86" s="13" t="s">
        <v>16</v>
      </c>
      <c r="J86" s="13">
        <f t="shared" si="1"/>
        <v>276579243.45999998</v>
      </c>
      <c r="K86" s="13">
        <v>0</v>
      </c>
      <c r="L86" s="13">
        <v>0</v>
      </c>
    </row>
    <row r="87" spans="1:12" ht="157.5">
      <c r="A87" s="21" t="s">
        <v>136</v>
      </c>
      <c r="B87" s="12"/>
      <c r="C87" s="94" t="s">
        <v>137</v>
      </c>
      <c r="D87" s="95"/>
      <c r="E87" s="13">
        <v>9429946.8300000001</v>
      </c>
      <c r="F87" s="13">
        <v>9429946.8300000001</v>
      </c>
      <c r="G87" s="13">
        <v>9429946.8300000001</v>
      </c>
      <c r="H87" s="13" t="s">
        <v>16</v>
      </c>
      <c r="I87" s="13" t="s">
        <v>16</v>
      </c>
      <c r="J87" s="13">
        <f t="shared" si="1"/>
        <v>9429946.8300000001</v>
      </c>
      <c r="K87" s="13">
        <v>0</v>
      </c>
      <c r="L87" s="13">
        <v>0</v>
      </c>
    </row>
    <row r="88" spans="1:12">
      <c r="A88" s="11" t="s">
        <v>50</v>
      </c>
      <c r="B88" s="12"/>
      <c r="C88" s="94" t="s">
        <v>138</v>
      </c>
      <c r="D88" s="95"/>
      <c r="E88" s="13">
        <v>9429946.8300000001</v>
      </c>
      <c r="F88" s="13">
        <v>9429946.8300000001</v>
      </c>
      <c r="G88" s="13">
        <v>9429946.8300000001</v>
      </c>
      <c r="H88" s="13" t="s">
        <v>16</v>
      </c>
      <c r="I88" s="13" t="s">
        <v>16</v>
      </c>
      <c r="J88" s="13">
        <f t="shared" si="1"/>
        <v>9429946.8300000001</v>
      </c>
      <c r="K88" s="13">
        <v>0</v>
      </c>
      <c r="L88" s="13">
        <v>0</v>
      </c>
    </row>
    <row r="89" spans="1:12" ht="45">
      <c r="A89" s="14" t="s">
        <v>52</v>
      </c>
      <c r="B89" s="15"/>
      <c r="C89" s="92" t="s">
        <v>139</v>
      </c>
      <c r="D89" s="93"/>
      <c r="E89" s="16">
        <v>9429946.8300000001</v>
      </c>
      <c r="F89" s="16">
        <v>9429946.8300000001</v>
      </c>
      <c r="G89" s="16">
        <v>9429946.8300000001</v>
      </c>
      <c r="H89" s="16" t="s">
        <v>16</v>
      </c>
      <c r="I89" s="16" t="s">
        <v>16</v>
      </c>
      <c r="J89" s="16">
        <f t="shared" si="1"/>
        <v>9429946.8300000001</v>
      </c>
      <c r="K89" s="16"/>
      <c r="L89" s="16"/>
    </row>
    <row r="90" spans="1:12" ht="146.25">
      <c r="A90" s="21" t="s">
        <v>140</v>
      </c>
      <c r="B90" s="12"/>
      <c r="C90" s="94" t="s">
        <v>141</v>
      </c>
      <c r="D90" s="95"/>
      <c r="E90" s="13">
        <v>92809130.530000001</v>
      </c>
      <c r="F90" s="13">
        <v>92809130.530000001</v>
      </c>
      <c r="G90" s="13">
        <v>90507974.629999995</v>
      </c>
      <c r="H90" s="13" t="s">
        <v>16</v>
      </c>
      <c r="I90" s="13" t="s">
        <v>16</v>
      </c>
      <c r="J90" s="13">
        <f t="shared" si="1"/>
        <v>90507974.629999995</v>
      </c>
      <c r="K90" s="13">
        <v>0</v>
      </c>
      <c r="L90" s="13">
        <v>0</v>
      </c>
    </row>
    <row r="91" spans="1:12" ht="22.5">
      <c r="A91" s="11" t="s">
        <v>44</v>
      </c>
      <c r="B91" s="12"/>
      <c r="C91" s="94" t="s">
        <v>142</v>
      </c>
      <c r="D91" s="95"/>
      <c r="E91" s="13">
        <v>4813840.6100000003</v>
      </c>
      <c r="F91" s="13">
        <v>4813840.6100000003</v>
      </c>
      <c r="G91" s="13">
        <v>4757049.5</v>
      </c>
      <c r="H91" s="13" t="s">
        <v>16</v>
      </c>
      <c r="I91" s="13" t="s">
        <v>16</v>
      </c>
      <c r="J91" s="13">
        <f t="shared" si="1"/>
        <v>4757049.5</v>
      </c>
      <c r="K91" s="13">
        <v>0</v>
      </c>
      <c r="L91" s="13">
        <v>0</v>
      </c>
    </row>
    <row r="92" spans="1:12" ht="45">
      <c r="A92" s="14" t="s">
        <v>46</v>
      </c>
      <c r="B92" s="15"/>
      <c r="C92" s="92" t="s">
        <v>143</v>
      </c>
      <c r="D92" s="93"/>
      <c r="E92" s="16">
        <v>4813840.6100000003</v>
      </c>
      <c r="F92" s="16">
        <v>4813840.6100000003</v>
      </c>
      <c r="G92" s="16">
        <v>4757049.5</v>
      </c>
      <c r="H92" s="16" t="s">
        <v>16</v>
      </c>
      <c r="I92" s="16" t="s">
        <v>16</v>
      </c>
      <c r="J92" s="16">
        <f t="shared" si="1"/>
        <v>4757049.5</v>
      </c>
      <c r="K92" s="16">
        <v>56791.11</v>
      </c>
      <c r="L92" s="16">
        <v>56791.11</v>
      </c>
    </row>
    <row r="93" spans="1:12">
      <c r="A93" s="11" t="s">
        <v>50</v>
      </c>
      <c r="B93" s="12"/>
      <c r="C93" s="94" t="s">
        <v>144</v>
      </c>
      <c r="D93" s="95"/>
      <c r="E93" s="13">
        <v>87995289.920000002</v>
      </c>
      <c r="F93" s="13">
        <v>87995289.920000002</v>
      </c>
      <c r="G93" s="13">
        <v>85750925.129999995</v>
      </c>
      <c r="H93" s="13" t="s">
        <v>16</v>
      </c>
      <c r="I93" s="13" t="s">
        <v>16</v>
      </c>
      <c r="J93" s="13">
        <f t="shared" si="1"/>
        <v>85750925.129999995</v>
      </c>
      <c r="K93" s="13">
        <v>0</v>
      </c>
      <c r="L93" s="13">
        <v>0</v>
      </c>
    </row>
    <row r="94" spans="1:12" ht="45">
      <c r="A94" s="14" t="s">
        <v>52</v>
      </c>
      <c r="B94" s="15"/>
      <c r="C94" s="92" t="s">
        <v>145</v>
      </c>
      <c r="D94" s="93"/>
      <c r="E94" s="16">
        <v>87995289.920000002</v>
      </c>
      <c r="F94" s="16">
        <v>87995289.920000002</v>
      </c>
      <c r="G94" s="16">
        <v>85750925.129999995</v>
      </c>
      <c r="H94" s="16" t="s">
        <v>16</v>
      </c>
      <c r="I94" s="16" t="s">
        <v>16</v>
      </c>
      <c r="J94" s="16">
        <f t="shared" si="1"/>
        <v>85750925.129999995</v>
      </c>
      <c r="K94" s="16">
        <v>2244364.79</v>
      </c>
      <c r="L94" s="16">
        <v>2244364.79</v>
      </c>
    </row>
    <row r="95" spans="1:12" ht="180">
      <c r="A95" s="21" t="s">
        <v>146</v>
      </c>
      <c r="B95" s="12"/>
      <c r="C95" s="94" t="s">
        <v>147</v>
      </c>
      <c r="D95" s="95"/>
      <c r="E95" s="13">
        <v>180000</v>
      </c>
      <c r="F95" s="13">
        <v>180000</v>
      </c>
      <c r="G95" s="13">
        <v>179961.1</v>
      </c>
      <c r="H95" s="13" t="s">
        <v>16</v>
      </c>
      <c r="I95" s="13" t="s">
        <v>16</v>
      </c>
      <c r="J95" s="13">
        <f t="shared" si="1"/>
        <v>179961.1</v>
      </c>
      <c r="K95" s="13">
        <v>0</v>
      </c>
      <c r="L95" s="13">
        <v>0</v>
      </c>
    </row>
    <row r="96" spans="1:12" ht="22.5">
      <c r="A96" s="11" t="s">
        <v>44</v>
      </c>
      <c r="B96" s="12"/>
      <c r="C96" s="94" t="s">
        <v>148</v>
      </c>
      <c r="D96" s="95"/>
      <c r="E96" s="13">
        <v>11250</v>
      </c>
      <c r="F96" s="13">
        <v>11250</v>
      </c>
      <c r="G96" s="13">
        <v>11250</v>
      </c>
      <c r="H96" s="13" t="s">
        <v>16</v>
      </c>
      <c r="I96" s="13" t="s">
        <v>16</v>
      </c>
      <c r="J96" s="13">
        <f t="shared" si="1"/>
        <v>11250</v>
      </c>
      <c r="K96" s="13">
        <v>0</v>
      </c>
      <c r="L96" s="13">
        <v>0</v>
      </c>
    </row>
    <row r="97" spans="1:12" ht="45">
      <c r="A97" s="14" t="s">
        <v>46</v>
      </c>
      <c r="B97" s="15"/>
      <c r="C97" s="92" t="s">
        <v>149</v>
      </c>
      <c r="D97" s="93"/>
      <c r="E97" s="16">
        <v>11250</v>
      </c>
      <c r="F97" s="16">
        <v>11250</v>
      </c>
      <c r="G97" s="16">
        <v>11250</v>
      </c>
      <c r="H97" s="16" t="s">
        <v>16</v>
      </c>
      <c r="I97" s="16" t="s">
        <v>16</v>
      </c>
      <c r="J97" s="16">
        <f t="shared" si="1"/>
        <v>11250</v>
      </c>
      <c r="K97" s="16"/>
      <c r="L97" s="16"/>
    </row>
    <row r="98" spans="1:12">
      <c r="A98" s="11" t="s">
        <v>50</v>
      </c>
      <c r="B98" s="12"/>
      <c r="C98" s="94" t="s">
        <v>150</v>
      </c>
      <c r="D98" s="95"/>
      <c r="E98" s="13">
        <v>168750</v>
      </c>
      <c r="F98" s="13">
        <v>168750</v>
      </c>
      <c r="G98" s="13">
        <v>168711.1</v>
      </c>
      <c r="H98" s="13" t="s">
        <v>16</v>
      </c>
      <c r="I98" s="13" t="s">
        <v>16</v>
      </c>
      <c r="J98" s="13">
        <f t="shared" si="1"/>
        <v>168711.1</v>
      </c>
      <c r="K98" s="13">
        <v>0</v>
      </c>
      <c r="L98" s="13">
        <v>0</v>
      </c>
    </row>
    <row r="99" spans="1:12" ht="45">
      <c r="A99" s="14" t="s">
        <v>52</v>
      </c>
      <c r="B99" s="15"/>
      <c r="C99" s="92" t="s">
        <v>151</v>
      </c>
      <c r="D99" s="93"/>
      <c r="E99" s="16">
        <v>168750</v>
      </c>
      <c r="F99" s="16">
        <v>168750</v>
      </c>
      <c r="G99" s="16">
        <v>168711.1</v>
      </c>
      <c r="H99" s="16" t="s">
        <v>16</v>
      </c>
      <c r="I99" s="16" t="s">
        <v>16</v>
      </c>
      <c r="J99" s="16">
        <f t="shared" si="1"/>
        <v>168711.1</v>
      </c>
      <c r="K99" s="16">
        <v>38.9</v>
      </c>
      <c r="L99" s="16">
        <v>38.9</v>
      </c>
    </row>
    <row r="100" spans="1:12" ht="112.5">
      <c r="A100" s="21" t="s">
        <v>152</v>
      </c>
      <c r="B100" s="12"/>
      <c r="C100" s="94" t="s">
        <v>153</v>
      </c>
      <c r="D100" s="95"/>
      <c r="E100" s="13">
        <v>175000000</v>
      </c>
      <c r="F100" s="13">
        <v>175000000</v>
      </c>
      <c r="G100" s="13">
        <v>175000000</v>
      </c>
      <c r="H100" s="13" t="s">
        <v>16</v>
      </c>
      <c r="I100" s="13" t="s">
        <v>16</v>
      </c>
      <c r="J100" s="13">
        <f t="shared" si="1"/>
        <v>175000000</v>
      </c>
      <c r="K100" s="13">
        <v>0</v>
      </c>
      <c r="L100" s="13">
        <v>0</v>
      </c>
    </row>
    <row r="101" spans="1:12" ht="22.5">
      <c r="A101" s="11" t="s">
        <v>44</v>
      </c>
      <c r="B101" s="12"/>
      <c r="C101" s="94" t="s">
        <v>154</v>
      </c>
      <c r="D101" s="95"/>
      <c r="E101" s="13">
        <v>175000000</v>
      </c>
      <c r="F101" s="13">
        <v>175000000</v>
      </c>
      <c r="G101" s="13">
        <v>175000000</v>
      </c>
      <c r="H101" s="13" t="s">
        <v>16</v>
      </c>
      <c r="I101" s="13" t="s">
        <v>16</v>
      </c>
      <c r="J101" s="13">
        <f t="shared" si="1"/>
        <v>175000000</v>
      </c>
      <c r="K101" s="13">
        <v>0</v>
      </c>
      <c r="L101" s="13">
        <v>0</v>
      </c>
    </row>
    <row r="102" spans="1:12">
      <c r="A102" s="14" t="s">
        <v>155</v>
      </c>
      <c r="B102" s="15"/>
      <c r="C102" s="92" t="s">
        <v>156</v>
      </c>
      <c r="D102" s="93"/>
      <c r="E102" s="16">
        <v>175000000</v>
      </c>
      <c r="F102" s="16">
        <v>175000000</v>
      </c>
      <c r="G102" s="16">
        <v>175000000</v>
      </c>
      <c r="H102" s="16" t="s">
        <v>16</v>
      </c>
      <c r="I102" s="16" t="s">
        <v>16</v>
      </c>
      <c r="J102" s="16">
        <f t="shared" si="1"/>
        <v>175000000</v>
      </c>
      <c r="K102" s="16"/>
      <c r="L102" s="16"/>
    </row>
    <row r="103" spans="1:12" ht="123.75">
      <c r="A103" s="21" t="s">
        <v>157</v>
      </c>
      <c r="B103" s="12"/>
      <c r="C103" s="94" t="s">
        <v>158</v>
      </c>
      <c r="D103" s="95"/>
      <c r="E103" s="13">
        <v>1461398.14</v>
      </c>
      <c r="F103" s="13">
        <v>1461398.14</v>
      </c>
      <c r="G103" s="13">
        <v>1461360.9</v>
      </c>
      <c r="H103" s="13" t="s">
        <v>16</v>
      </c>
      <c r="I103" s="13" t="s">
        <v>16</v>
      </c>
      <c r="J103" s="13">
        <f t="shared" si="1"/>
        <v>1461360.9</v>
      </c>
      <c r="K103" s="13">
        <v>0</v>
      </c>
      <c r="L103" s="13">
        <v>0</v>
      </c>
    </row>
    <row r="104" spans="1:12">
      <c r="A104" s="11" t="s">
        <v>50</v>
      </c>
      <c r="B104" s="12"/>
      <c r="C104" s="94" t="s">
        <v>159</v>
      </c>
      <c r="D104" s="95"/>
      <c r="E104" s="13">
        <v>1461398.14</v>
      </c>
      <c r="F104" s="13">
        <v>1461398.14</v>
      </c>
      <c r="G104" s="13">
        <v>1461360.9</v>
      </c>
      <c r="H104" s="13" t="s">
        <v>16</v>
      </c>
      <c r="I104" s="13" t="s">
        <v>16</v>
      </c>
      <c r="J104" s="13">
        <f t="shared" si="1"/>
        <v>1461360.9</v>
      </c>
      <c r="K104" s="13">
        <v>0</v>
      </c>
      <c r="L104" s="13">
        <v>0</v>
      </c>
    </row>
    <row r="105" spans="1:12" ht="45">
      <c r="A105" s="14" t="s">
        <v>52</v>
      </c>
      <c r="B105" s="15"/>
      <c r="C105" s="92" t="s">
        <v>160</v>
      </c>
      <c r="D105" s="93"/>
      <c r="E105" s="16">
        <v>1461398.14</v>
      </c>
      <c r="F105" s="16">
        <v>1461398.14</v>
      </c>
      <c r="G105" s="16">
        <v>1461360.9</v>
      </c>
      <c r="H105" s="16" t="s">
        <v>16</v>
      </c>
      <c r="I105" s="16" t="s">
        <v>16</v>
      </c>
      <c r="J105" s="16">
        <f t="shared" si="1"/>
        <v>1461360.9</v>
      </c>
      <c r="K105" s="16">
        <v>37.24</v>
      </c>
      <c r="L105" s="16">
        <v>37.24</v>
      </c>
    </row>
    <row r="106" spans="1:12" ht="22.5">
      <c r="A106" s="11" t="s">
        <v>161</v>
      </c>
      <c r="B106" s="12"/>
      <c r="C106" s="94" t="s">
        <v>162</v>
      </c>
      <c r="D106" s="95"/>
      <c r="E106" s="13">
        <v>593680129.36000001</v>
      </c>
      <c r="F106" s="13">
        <v>593680129.36000001</v>
      </c>
      <c r="G106" s="13">
        <v>583935407.85000002</v>
      </c>
      <c r="H106" s="13" t="s">
        <v>16</v>
      </c>
      <c r="I106" s="13" t="s">
        <v>16</v>
      </c>
      <c r="J106" s="13">
        <f t="shared" si="1"/>
        <v>583935407.85000002</v>
      </c>
      <c r="K106" s="13">
        <v>0</v>
      </c>
      <c r="L106" s="13">
        <v>0</v>
      </c>
    </row>
    <row r="107" spans="1:12" ht="90">
      <c r="A107" s="21" t="s">
        <v>163</v>
      </c>
      <c r="B107" s="12"/>
      <c r="C107" s="94" t="s">
        <v>164</v>
      </c>
      <c r="D107" s="95"/>
      <c r="E107" s="13">
        <v>326077200</v>
      </c>
      <c r="F107" s="13">
        <v>326077200</v>
      </c>
      <c r="G107" s="13">
        <v>321716045.54000002</v>
      </c>
      <c r="H107" s="13" t="s">
        <v>16</v>
      </c>
      <c r="I107" s="13" t="s">
        <v>16</v>
      </c>
      <c r="J107" s="13">
        <f t="shared" si="1"/>
        <v>321716045.54000002</v>
      </c>
      <c r="K107" s="13">
        <v>0</v>
      </c>
      <c r="L107" s="13">
        <v>0</v>
      </c>
    </row>
    <row r="108" spans="1:12" ht="56.25">
      <c r="A108" s="11" t="s">
        <v>165</v>
      </c>
      <c r="B108" s="12"/>
      <c r="C108" s="94" t="s">
        <v>166</v>
      </c>
      <c r="D108" s="95"/>
      <c r="E108" s="13">
        <v>307881400</v>
      </c>
      <c r="F108" s="13">
        <v>307881400</v>
      </c>
      <c r="G108" s="13">
        <v>303705819.37</v>
      </c>
      <c r="H108" s="13" t="s">
        <v>16</v>
      </c>
      <c r="I108" s="13" t="s">
        <v>16</v>
      </c>
      <c r="J108" s="13">
        <f t="shared" si="1"/>
        <v>303705819.37</v>
      </c>
      <c r="K108" s="13">
        <v>0</v>
      </c>
      <c r="L108" s="13">
        <v>0</v>
      </c>
    </row>
    <row r="109" spans="1:12" ht="22.5">
      <c r="A109" s="14" t="s">
        <v>167</v>
      </c>
      <c r="B109" s="15"/>
      <c r="C109" s="92" t="s">
        <v>168</v>
      </c>
      <c r="D109" s="93"/>
      <c r="E109" s="16">
        <v>307881400</v>
      </c>
      <c r="F109" s="16">
        <v>307881400</v>
      </c>
      <c r="G109" s="16">
        <v>303705819.37</v>
      </c>
      <c r="H109" s="16" t="s">
        <v>16</v>
      </c>
      <c r="I109" s="16" t="s">
        <v>16</v>
      </c>
      <c r="J109" s="16">
        <f t="shared" si="1"/>
        <v>303705819.37</v>
      </c>
      <c r="K109" s="16">
        <v>4175580.63</v>
      </c>
      <c r="L109" s="16">
        <v>4175580.63</v>
      </c>
    </row>
    <row r="110" spans="1:12" ht="22.5">
      <c r="A110" s="11" t="s">
        <v>169</v>
      </c>
      <c r="B110" s="12"/>
      <c r="C110" s="94" t="s">
        <v>170</v>
      </c>
      <c r="D110" s="95"/>
      <c r="E110" s="13">
        <v>18008800</v>
      </c>
      <c r="F110" s="13">
        <v>18008800</v>
      </c>
      <c r="G110" s="13">
        <v>17991843.789999999</v>
      </c>
      <c r="H110" s="13" t="s">
        <v>16</v>
      </c>
      <c r="I110" s="13" t="s">
        <v>16</v>
      </c>
      <c r="J110" s="13">
        <f t="shared" si="1"/>
        <v>17991843.789999999</v>
      </c>
      <c r="K110" s="13">
        <v>0</v>
      </c>
      <c r="L110" s="13">
        <v>0</v>
      </c>
    </row>
    <row r="111" spans="1:12" ht="22.5">
      <c r="A111" s="14" t="s">
        <v>171</v>
      </c>
      <c r="B111" s="15"/>
      <c r="C111" s="92" t="s">
        <v>172</v>
      </c>
      <c r="D111" s="93"/>
      <c r="E111" s="16">
        <v>18008800</v>
      </c>
      <c r="F111" s="16">
        <v>18008800</v>
      </c>
      <c r="G111" s="16">
        <v>17991843.789999999</v>
      </c>
      <c r="H111" s="16" t="s">
        <v>16</v>
      </c>
      <c r="I111" s="16" t="s">
        <v>16</v>
      </c>
      <c r="J111" s="16">
        <f t="shared" si="1"/>
        <v>17991843.789999999</v>
      </c>
      <c r="K111" s="16">
        <v>16956.21</v>
      </c>
      <c r="L111" s="16">
        <v>16956.21</v>
      </c>
    </row>
    <row r="112" spans="1:12" ht="22.5">
      <c r="A112" s="11" t="s">
        <v>173</v>
      </c>
      <c r="B112" s="12"/>
      <c r="C112" s="94" t="s">
        <v>174</v>
      </c>
      <c r="D112" s="95"/>
      <c r="E112" s="13">
        <v>187000</v>
      </c>
      <c r="F112" s="13">
        <v>187000</v>
      </c>
      <c r="G112" s="13">
        <v>18382.38</v>
      </c>
      <c r="H112" s="13" t="s">
        <v>16</v>
      </c>
      <c r="I112" s="13" t="s">
        <v>16</v>
      </c>
      <c r="J112" s="13">
        <f t="shared" si="1"/>
        <v>18382.38</v>
      </c>
      <c r="K112" s="13">
        <v>0</v>
      </c>
      <c r="L112" s="13">
        <v>0</v>
      </c>
    </row>
    <row r="113" spans="1:12" ht="22.5">
      <c r="A113" s="14" t="s">
        <v>175</v>
      </c>
      <c r="B113" s="15"/>
      <c r="C113" s="92" t="s">
        <v>176</v>
      </c>
      <c r="D113" s="93"/>
      <c r="E113" s="16">
        <v>187000</v>
      </c>
      <c r="F113" s="16">
        <v>187000</v>
      </c>
      <c r="G113" s="16">
        <v>18382.38</v>
      </c>
      <c r="H113" s="16" t="s">
        <v>16</v>
      </c>
      <c r="I113" s="16" t="s">
        <v>16</v>
      </c>
      <c r="J113" s="16">
        <f t="shared" si="1"/>
        <v>18382.38</v>
      </c>
      <c r="K113" s="16">
        <v>168617.62</v>
      </c>
      <c r="L113" s="16">
        <v>168617.62</v>
      </c>
    </row>
    <row r="114" spans="1:12" ht="112.5">
      <c r="A114" s="21" t="s">
        <v>177</v>
      </c>
      <c r="B114" s="12"/>
      <c r="C114" s="94" t="s">
        <v>178</v>
      </c>
      <c r="D114" s="95"/>
      <c r="E114" s="13">
        <v>81819287.560000002</v>
      </c>
      <c r="F114" s="13">
        <v>81819287.560000002</v>
      </c>
      <c r="G114" s="13">
        <v>79390207.560000002</v>
      </c>
      <c r="H114" s="13" t="s">
        <v>16</v>
      </c>
      <c r="I114" s="13" t="s">
        <v>16</v>
      </c>
      <c r="J114" s="13">
        <f t="shared" si="1"/>
        <v>79390207.560000002</v>
      </c>
      <c r="K114" s="13">
        <v>0</v>
      </c>
      <c r="L114" s="13">
        <v>0</v>
      </c>
    </row>
    <row r="115" spans="1:12" ht="22.5">
      <c r="A115" s="11" t="s">
        <v>169</v>
      </c>
      <c r="B115" s="12"/>
      <c r="C115" s="94" t="s">
        <v>179</v>
      </c>
      <c r="D115" s="95"/>
      <c r="E115" s="13">
        <v>40622087.560000002</v>
      </c>
      <c r="F115" s="13">
        <v>40622087.560000002</v>
      </c>
      <c r="G115" s="13">
        <v>38283007.560000002</v>
      </c>
      <c r="H115" s="13" t="s">
        <v>16</v>
      </c>
      <c r="I115" s="13" t="s">
        <v>16</v>
      </c>
      <c r="J115" s="13">
        <f t="shared" si="1"/>
        <v>38283007.560000002</v>
      </c>
      <c r="K115" s="13">
        <v>0</v>
      </c>
      <c r="L115" s="13">
        <v>0</v>
      </c>
    </row>
    <row r="116" spans="1:12" ht="22.5">
      <c r="A116" s="14" t="s">
        <v>171</v>
      </c>
      <c r="B116" s="15"/>
      <c r="C116" s="92" t="s">
        <v>180</v>
      </c>
      <c r="D116" s="93"/>
      <c r="E116" s="16">
        <v>40622087.560000002</v>
      </c>
      <c r="F116" s="16">
        <v>40622087.560000002</v>
      </c>
      <c r="G116" s="16">
        <v>38283007.560000002</v>
      </c>
      <c r="H116" s="16" t="s">
        <v>16</v>
      </c>
      <c r="I116" s="16" t="s">
        <v>16</v>
      </c>
      <c r="J116" s="16">
        <f t="shared" si="1"/>
        <v>38283007.560000002</v>
      </c>
      <c r="K116" s="16">
        <v>2339080</v>
      </c>
      <c r="L116" s="16">
        <v>2339080</v>
      </c>
    </row>
    <row r="117" spans="1:12" ht="22.5">
      <c r="A117" s="11" t="s">
        <v>173</v>
      </c>
      <c r="B117" s="12"/>
      <c r="C117" s="94" t="s">
        <v>181</v>
      </c>
      <c r="D117" s="95"/>
      <c r="E117" s="13">
        <v>41197200</v>
      </c>
      <c r="F117" s="13">
        <v>41197200</v>
      </c>
      <c r="G117" s="13">
        <v>41107200</v>
      </c>
      <c r="H117" s="13" t="s">
        <v>16</v>
      </c>
      <c r="I117" s="13" t="s">
        <v>16</v>
      </c>
      <c r="J117" s="13">
        <f t="shared" si="1"/>
        <v>41107200</v>
      </c>
      <c r="K117" s="13">
        <v>0</v>
      </c>
      <c r="L117" s="13">
        <v>0</v>
      </c>
    </row>
    <row r="118" spans="1:12">
      <c r="A118" s="14" t="s">
        <v>182</v>
      </c>
      <c r="B118" s="15"/>
      <c r="C118" s="92" t="s">
        <v>183</v>
      </c>
      <c r="D118" s="93"/>
      <c r="E118" s="16">
        <v>41197200</v>
      </c>
      <c r="F118" s="16">
        <v>41197200</v>
      </c>
      <c r="G118" s="16">
        <v>41107200</v>
      </c>
      <c r="H118" s="16" t="s">
        <v>16</v>
      </c>
      <c r="I118" s="16" t="s">
        <v>16</v>
      </c>
      <c r="J118" s="16">
        <f t="shared" si="1"/>
        <v>41107200</v>
      </c>
      <c r="K118" s="16">
        <v>90000</v>
      </c>
      <c r="L118" s="16">
        <v>90000</v>
      </c>
    </row>
    <row r="119" spans="1:12" ht="146.25">
      <c r="A119" s="21" t="s">
        <v>184</v>
      </c>
      <c r="B119" s="12"/>
      <c r="C119" s="94" t="s">
        <v>185</v>
      </c>
      <c r="D119" s="95"/>
      <c r="E119" s="13">
        <v>4023241.8</v>
      </c>
      <c r="F119" s="13">
        <v>4023241.8</v>
      </c>
      <c r="G119" s="13">
        <v>3872241.8</v>
      </c>
      <c r="H119" s="13" t="s">
        <v>16</v>
      </c>
      <c r="I119" s="13" t="s">
        <v>16</v>
      </c>
      <c r="J119" s="13">
        <f t="shared" si="1"/>
        <v>3872241.8</v>
      </c>
      <c r="K119" s="13">
        <v>0</v>
      </c>
      <c r="L119" s="13">
        <v>0</v>
      </c>
    </row>
    <row r="120" spans="1:12" ht="22.5">
      <c r="A120" s="11" t="s">
        <v>169</v>
      </c>
      <c r="B120" s="12"/>
      <c r="C120" s="94" t="s">
        <v>186</v>
      </c>
      <c r="D120" s="95"/>
      <c r="E120" s="13">
        <v>3308241.8</v>
      </c>
      <c r="F120" s="13">
        <v>3308241.8</v>
      </c>
      <c r="G120" s="13">
        <v>3292241.8</v>
      </c>
      <c r="H120" s="13" t="s">
        <v>16</v>
      </c>
      <c r="I120" s="13" t="s">
        <v>16</v>
      </c>
      <c r="J120" s="13">
        <f t="shared" si="1"/>
        <v>3292241.8</v>
      </c>
      <c r="K120" s="13">
        <v>0</v>
      </c>
      <c r="L120" s="13">
        <v>0</v>
      </c>
    </row>
    <row r="121" spans="1:12" ht="22.5">
      <c r="A121" s="14" t="s">
        <v>171</v>
      </c>
      <c r="B121" s="15"/>
      <c r="C121" s="92" t="s">
        <v>187</v>
      </c>
      <c r="D121" s="93"/>
      <c r="E121" s="16">
        <v>3308241.8</v>
      </c>
      <c r="F121" s="16">
        <v>3308241.8</v>
      </c>
      <c r="G121" s="16">
        <v>3292241.8</v>
      </c>
      <c r="H121" s="16" t="s">
        <v>16</v>
      </c>
      <c r="I121" s="16" t="s">
        <v>16</v>
      </c>
      <c r="J121" s="16">
        <f t="shared" si="1"/>
        <v>3292241.8</v>
      </c>
      <c r="K121" s="16">
        <v>16000</v>
      </c>
      <c r="L121" s="16">
        <v>16000</v>
      </c>
    </row>
    <row r="122" spans="1:12" ht="22.5">
      <c r="A122" s="11" t="s">
        <v>173</v>
      </c>
      <c r="B122" s="12"/>
      <c r="C122" s="94" t="s">
        <v>188</v>
      </c>
      <c r="D122" s="95"/>
      <c r="E122" s="13">
        <v>715000</v>
      </c>
      <c r="F122" s="13">
        <v>715000</v>
      </c>
      <c r="G122" s="13">
        <v>580000</v>
      </c>
      <c r="H122" s="13" t="s">
        <v>16</v>
      </c>
      <c r="I122" s="13" t="s">
        <v>16</v>
      </c>
      <c r="J122" s="13">
        <f t="shared" si="1"/>
        <v>580000</v>
      </c>
      <c r="K122" s="13">
        <v>0</v>
      </c>
      <c r="L122" s="13">
        <v>0</v>
      </c>
    </row>
    <row r="123" spans="1:12">
      <c r="A123" s="14" t="s">
        <v>182</v>
      </c>
      <c r="B123" s="15"/>
      <c r="C123" s="92" t="s">
        <v>189</v>
      </c>
      <c r="D123" s="93"/>
      <c r="E123" s="16">
        <v>715000</v>
      </c>
      <c r="F123" s="16">
        <v>715000</v>
      </c>
      <c r="G123" s="16">
        <v>580000</v>
      </c>
      <c r="H123" s="16" t="s">
        <v>16</v>
      </c>
      <c r="I123" s="16" t="s">
        <v>16</v>
      </c>
      <c r="J123" s="16">
        <f t="shared" si="1"/>
        <v>580000</v>
      </c>
      <c r="K123" s="16">
        <v>135000</v>
      </c>
      <c r="L123" s="16">
        <v>135000</v>
      </c>
    </row>
    <row r="124" spans="1:12" ht="112.5">
      <c r="A124" s="21" t="s">
        <v>190</v>
      </c>
      <c r="B124" s="12"/>
      <c r="C124" s="94" t="s">
        <v>191</v>
      </c>
      <c r="D124" s="95"/>
      <c r="E124" s="13">
        <v>1600000</v>
      </c>
      <c r="F124" s="13">
        <v>1600000</v>
      </c>
      <c r="G124" s="13">
        <v>604038.43999999994</v>
      </c>
      <c r="H124" s="13" t="s">
        <v>16</v>
      </c>
      <c r="I124" s="13" t="s">
        <v>16</v>
      </c>
      <c r="J124" s="13">
        <f t="shared" si="1"/>
        <v>604038.43999999994</v>
      </c>
      <c r="K124" s="13">
        <v>0</v>
      </c>
      <c r="L124" s="13">
        <v>0</v>
      </c>
    </row>
    <row r="125" spans="1:12">
      <c r="A125" s="11" t="s">
        <v>50</v>
      </c>
      <c r="B125" s="12"/>
      <c r="C125" s="94" t="s">
        <v>192</v>
      </c>
      <c r="D125" s="95"/>
      <c r="E125" s="13">
        <v>1600000</v>
      </c>
      <c r="F125" s="13">
        <v>1600000</v>
      </c>
      <c r="G125" s="13">
        <v>604038.43999999994</v>
      </c>
      <c r="H125" s="13" t="s">
        <v>16</v>
      </c>
      <c r="I125" s="13" t="s">
        <v>16</v>
      </c>
      <c r="J125" s="13">
        <f t="shared" si="1"/>
        <v>604038.43999999994</v>
      </c>
      <c r="K125" s="13">
        <v>0</v>
      </c>
      <c r="L125" s="13">
        <v>0</v>
      </c>
    </row>
    <row r="126" spans="1:12" ht="45">
      <c r="A126" s="14" t="s">
        <v>52</v>
      </c>
      <c r="B126" s="15"/>
      <c r="C126" s="92" t="s">
        <v>193</v>
      </c>
      <c r="D126" s="93"/>
      <c r="E126" s="16">
        <v>1600000</v>
      </c>
      <c r="F126" s="16">
        <v>1600000</v>
      </c>
      <c r="G126" s="16">
        <v>604038.43999999994</v>
      </c>
      <c r="H126" s="16" t="s">
        <v>16</v>
      </c>
      <c r="I126" s="16" t="s">
        <v>16</v>
      </c>
      <c r="J126" s="16">
        <f t="shared" si="1"/>
        <v>604038.43999999994</v>
      </c>
      <c r="K126" s="16">
        <v>995961.56</v>
      </c>
      <c r="L126" s="16">
        <v>995961.56</v>
      </c>
    </row>
    <row r="127" spans="1:12" ht="135">
      <c r="A127" s="21" t="s">
        <v>194</v>
      </c>
      <c r="B127" s="12"/>
      <c r="C127" s="94" t="s">
        <v>195</v>
      </c>
      <c r="D127" s="95"/>
      <c r="E127" s="13">
        <v>180160400</v>
      </c>
      <c r="F127" s="13">
        <v>180160400</v>
      </c>
      <c r="G127" s="13">
        <v>178352874.50999999</v>
      </c>
      <c r="H127" s="13" t="s">
        <v>16</v>
      </c>
      <c r="I127" s="13" t="s">
        <v>16</v>
      </c>
      <c r="J127" s="13">
        <f t="shared" si="1"/>
        <v>178352874.50999999</v>
      </c>
      <c r="K127" s="13">
        <v>0</v>
      </c>
      <c r="L127" s="13">
        <v>0</v>
      </c>
    </row>
    <row r="128" spans="1:12">
      <c r="A128" s="11" t="s">
        <v>196</v>
      </c>
      <c r="B128" s="12"/>
      <c r="C128" s="94" t="s">
        <v>197</v>
      </c>
      <c r="D128" s="95"/>
      <c r="E128" s="13">
        <v>180160400</v>
      </c>
      <c r="F128" s="13">
        <v>180160400</v>
      </c>
      <c r="G128" s="13">
        <v>178352874.50999999</v>
      </c>
      <c r="H128" s="13" t="s">
        <v>16</v>
      </c>
      <c r="I128" s="13" t="s">
        <v>16</v>
      </c>
      <c r="J128" s="13">
        <f t="shared" si="1"/>
        <v>178352874.50999999</v>
      </c>
      <c r="K128" s="13">
        <v>0</v>
      </c>
      <c r="L128" s="13">
        <v>0</v>
      </c>
    </row>
    <row r="129" spans="1:12">
      <c r="A129" s="14" t="s">
        <v>198</v>
      </c>
      <c r="B129" s="15"/>
      <c r="C129" s="92" t="s">
        <v>199</v>
      </c>
      <c r="D129" s="93"/>
      <c r="E129" s="16">
        <v>180160400</v>
      </c>
      <c r="F129" s="16">
        <v>180160400</v>
      </c>
      <c r="G129" s="16">
        <v>178352874.50999999</v>
      </c>
      <c r="H129" s="16" t="s">
        <v>16</v>
      </c>
      <c r="I129" s="16" t="s">
        <v>16</v>
      </c>
      <c r="J129" s="16">
        <f t="shared" si="1"/>
        <v>178352874.50999999</v>
      </c>
      <c r="K129" s="16">
        <v>1807525.49</v>
      </c>
      <c r="L129" s="16">
        <v>1807525.49</v>
      </c>
    </row>
    <row r="130" spans="1:12" ht="22.5">
      <c r="A130" s="11" t="s">
        <v>200</v>
      </c>
      <c r="B130" s="12"/>
      <c r="C130" s="94" t="s">
        <v>201</v>
      </c>
      <c r="D130" s="95"/>
      <c r="E130" s="13">
        <v>5506638.5800000001</v>
      </c>
      <c r="F130" s="13">
        <v>5506638.5800000001</v>
      </c>
      <c r="G130" s="13">
        <v>4775673.18</v>
      </c>
      <c r="H130" s="13" t="s">
        <v>16</v>
      </c>
      <c r="I130" s="13" t="s">
        <v>16</v>
      </c>
      <c r="J130" s="13">
        <f t="shared" si="1"/>
        <v>4775673.18</v>
      </c>
      <c r="K130" s="13">
        <v>0</v>
      </c>
      <c r="L130" s="13">
        <v>0</v>
      </c>
    </row>
    <row r="131" spans="1:12" ht="168.75">
      <c r="A131" s="21" t="s">
        <v>202</v>
      </c>
      <c r="B131" s="12"/>
      <c r="C131" s="94" t="s">
        <v>203</v>
      </c>
      <c r="D131" s="95"/>
      <c r="E131" s="13">
        <v>4261172.38</v>
      </c>
      <c r="F131" s="13">
        <v>4261172.38</v>
      </c>
      <c r="G131" s="13">
        <v>4261035.5</v>
      </c>
      <c r="H131" s="13" t="s">
        <v>16</v>
      </c>
      <c r="I131" s="13" t="s">
        <v>16</v>
      </c>
      <c r="J131" s="13">
        <f t="shared" si="1"/>
        <v>4261035.5</v>
      </c>
      <c r="K131" s="13">
        <v>0</v>
      </c>
      <c r="L131" s="13">
        <v>0</v>
      </c>
    </row>
    <row r="132" spans="1:12">
      <c r="A132" s="11" t="s">
        <v>50</v>
      </c>
      <c r="B132" s="12"/>
      <c r="C132" s="94" t="s">
        <v>204</v>
      </c>
      <c r="D132" s="95"/>
      <c r="E132" s="13">
        <v>4261172.38</v>
      </c>
      <c r="F132" s="13">
        <v>4261172.38</v>
      </c>
      <c r="G132" s="13">
        <v>4261035.5</v>
      </c>
      <c r="H132" s="13" t="s">
        <v>16</v>
      </c>
      <c r="I132" s="13" t="s">
        <v>16</v>
      </c>
      <c r="J132" s="13">
        <f t="shared" si="1"/>
        <v>4261035.5</v>
      </c>
      <c r="K132" s="13">
        <v>0</v>
      </c>
      <c r="L132" s="13">
        <v>0</v>
      </c>
    </row>
    <row r="133" spans="1:12" ht="45">
      <c r="A133" s="14" t="s">
        <v>52</v>
      </c>
      <c r="B133" s="15"/>
      <c r="C133" s="92" t="s">
        <v>205</v>
      </c>
      <c r="D133" s="93"/>
      <c r="E133" s="16">
        <v>4261172.38</v>
      </c>
      <c r="F133" s="16">
        <v>4261172.38</v>
      </c>
      <c r="G133" s="16">
        <v>4261035.5</v>
      </c>
      <c r="H133" s="16" t="s">
        <v>16</v>
      </c>
      <c r="I133" s="16" t="s">
        <v>16</v>
      </c>
      <c r="J133" s="16">
        <f t="shared" si="1"/>
        <v>4261035.5</v>
      </c>
      <c r="K133" s="16">
        <v>136.88</v>
      </c>
      <c r="L133" s="16">
        <v>136.88</v>
      </c>
    </row>
    <row r="134" spans="1:12" ht="146.25">
      <c r="A134" s="21" t="s">
        <v>206</v>
      </c>
      <c r="B134" s="12"/>
      <c r="C134" s="94" t="s">
        <v>207</v>
      </c>
      <c r="D134" s="95"/>
      <c r="E134" s="13">
        <v>1245466.2</v>
      </c>
      <c r="F134" s="13">
        <v>1245466.2</v>
      </c>
      <c r="G134" s="13">
        <v>514637.68</v>
      </c>
      <c r="H134" s="13" t="s">
        <v>16</v>
      </c>
      <c r="I134" s="13" t="s">
        <v>16</v>
      </c>
      <c r="J134" s="13">
        <f t="shared" si="1"/>
        <v>514637.68</v>
      </c>
      <c r="K134" s="13">
        <v>0</v>
      </c>
      <c r="L134" s="13">
        <v>0</v>
      </c>
    </row>
    <row r="135" spans="1:12">
      <c r="A135" s="11" t="s">
        <v>196</v>
      </c>
      <c r="B135" s="12"/>
      <c r="C135" s="94" t="s">
        <v>208</v>
      </c>
      <c r="D135" s="95"/>
      <c r="E135" s="13">
        <v>1245466.2</v>
      </c>
      <c r="F135" s="13">
        <v>1245466.2</v>
      </c>
      <c r="G135" s="13">
        <v>514637.68</v>
      </c>
      <c r="H135" s="13" t="s">
        <v>16</v>
      </c>
      <c r="I135" s="13" t="s">
        <v>16</v>
      </c>
      <c r="J135" s="13">
        <f t="shared" si="1"/>
        <v>514637.68</v>
      </c>
      <c r="K135" s="13">
        <v>0</v>
      </c>
      <c r="L135" s="13">
        <v>0</v>
      </c>
    </row>
    <row r="136" spans="1:12">
      <c r="A136" s="14" t="s">
        <v>209</v>
      </c>
      <c r="B136" s="15"/>
      <c r="C136" s="92" t="s">
        <v>210</v>
      </c>
      <c r="D136" s="93"/>
      <c r="E136" s="16">
        <v>1245466.2</v>
      </c>
      <c r="F136" s="16">
        <v>1245466.2</v>
      </c>
      <c r="G136" s="16">
        <v>514637.68</v>
      </c>
      <c r="H136" s="16" t="s">
        <v>16</v>
      </c>
      <c r="I136" s="16" t="s">
        <v>16</v>
      </c>
      <c r="J136" s="16">
        <f t="shared" si="1"/>
        <v>514637.68</v>
      </c>
      <c r="K136" s="16">
        <v>730828.52</v>
      </c>
      <c r="L136" s="16">
        <v>730828.52</v>
      </c>
    </row>
    <row r="137" spans="1:12" ht="22.5">
      <c r="A137" s="11" t="s">
        <v>211</v>
      </c>
      <c r="B137" s="12"/>
      <c r="C137" s="94" t="s">
        <v>212</v>
      </c>
      <c r="D137" s="95"/>
      <c r="E137" s="13">
        <v>4184238279.8299999</v>
      </c>
      <c r="F137" s="13">
        <v>4184238279.8299999</v>
      </c>
      <c r="G137" s="13">
        <v>4131162984.0300002</v>
      </c>
      <c r="H137" s="13" t="s">
        <v>16</v>
      </c>
      <c r="I137" s="13" t="s">
        <v>16</v>
      </c>
      <c r="J137" s="13">
        <f t="shared" si="1"/>
        <v>4131162984.0300002</v>
      </c>
      <c r="K137" s="13">
        <v>0</v>
      </c>
      <c r="L137" s="13">
        <v>0</v>
      </c>
    </row>
    <row r="138" spans="1:12" ht="90">
      <c r="A138" s="21" t="s">
        <v>213</v>
      </c>
      <c r="B138" s="12"/>
      <c r="C138" s="94" t="s">
        <v>214</v>
      </c>
      <c r="D138" s="95"/>
      <c r="E138" s="13">
        <v>59347100</v>
      </c>
      <c r="F138" s="13">
        <v>59347100</v>
      </c>
      <c r="G138" s="13">
        <v>59347050.759999998</v>
      </c>
      <c r="H138" s="13" t="s">
        <v>16</v>
      </c>
      <c r="I138" s="13" t="s">
        <v>16</v>
      </c>
      <c r="J138" s="13">
        <f t="shared" si="1"/>
        <v>59347050.759999998</v>
      </c>
      <c r="K138" s="13">
        <v>0</v>
      </c>
      <c r="L138" s="13">
        <v>0</v>
      </c>
    </row>
    <row r="139" spans="1:12">
      <c r="A139" s="11" t="s">
        <v>50</v>
      </c>
      <c r="B139" s="12"/>
      <c r="C139" s="94" t="s">
        <v>215</v>
      </c>
      <c r="D139" s="95"/>
      <c r="E139" s="13">
        <v>59347100</v>
      </c>
      <c r="F139" s="13">
        <v>59347100</v>
      </c>
      <c r="G139" s="13">
        <v>59347050.759999998</v>
      </c>
      <c r="H139" s="13" t="s">
        <v>16</v>
      </c>
      <c r="I139" s="13" t="s">
        <v>16</v>
      </c>
      <c r="J139" s="13">
        <f t="shared" si="1"/>
        <v>59347050.759999998</v>
      </c>
      <c r="K139" s="13">
        <v>0</v>
      </c>
      <c r="L139" s="13">
        <v>0</v>
      </c>
    </row>
    <row r="140" spans="1:12" ht="45">
      <c r="A140" s="14" t="s">
        <v>52</v>
      </c>
      <c r="B140" s="15"/>
      <c r="C140" s="92" t="s">
        <v>216</v>
      </c>
      <c r="D140" s="93"/>
      <c r="E140" s="16">
        <v>59347100</v>
      </c>
      <c r="F140" s="16">
        <v>59347100</v>
      </c>
      <c r="G140" s="16">
        <v>59347050.759999998</v>
      </c>
      <c r="H140" s="16" t="s">
        <v>16</v>
      </c>
      <c r="I140" s="16" t="s">
        <v>16</v>
      </c>
      <c r="J140" s="16">
        <f t="shared" si="1"/>
        <v>59347050.759999998</v>
      </c>
      <c r="K140" s="16">
        <v>49.24</v>
      </c>
      <c r="L140" s="16">
        <v>49.24</v>
      </c>
    </row>
    <row r="141" spans="1:12" ht="146.25">
      <c r="A141" s="21" t="s">
        <v>217</v>
      </c>
      <c r="B141" s="12"/>
      <c r="C141" s="94" t="s">
        <v>218</v>
      </c>
      <c r="D141" s="95"/>
      <c r="E141" s="13">
        <v>47616329.640000001</v>
      </c>
      <c r="F141" s="13">
        <v>47616329.640000001</v>
      </c>
      <c r="G141" s="13">
        <v>47586495.75</v>
      </c>
      <c r="H141" s="13" t="s">
        <v>16</v>
      </c>
      <c r="I141" s="13" t="s">
        <v>16</v>
      </c>
      <c r="J141" s="13">
        <f t="shared" si="1"/>
        <v>47586495.75</v>
      </c>
      <c r="K141" s="13">
        <v>0</v>
      </c>
      <c r="L141" s="13">
        <v>0</v>
      </c>
    </row>
    <row r="142" spans="1:12" ht="22.5">
      <c r="A142" s="11" t="s">
        <v>169</v>
      </c>
      <c r="B142" s="12"/>
      <c r="C142" s="94" t="s">
        <v>219</v>
      </c>
      <c r="D142" s="95"/>
      <c r="E142" s="13">
        <v>47616329.640000001</v>
      </c>
      <c r="F142" s="13">
        <v>47616329.640000001</v>
      </c>
      <c r="G142" s="13">
        <v>47586495.75</v>
      </c>
      <c r="H142" s="13" t="s">
        <v>16</v>
      </c>
      <c r="I142" s="13" t="s">
        <v>16</v>
      </c>
      <c r="J142" s="13">
        <f t="shared" si="1"/>
        <v>47586495.75</v>
      </c>
      <c r="K142" s="13">
        <v>0</v>
      </c>
      <c r="L142" s="13">
        <v>0</v>
      </c>
    </row>
    <row r="143" spans="1:12" ht="22.5">
      <c r="A143" s="14" t="s">
        <v>171</v>
      </c>
      <c r="B143" s="15"/>
      <c r="C143" s="92" t="s">
        <v>220</v>
      </c>
      <c r="D143" s="93"/>
      <c r="E143" s="16">
        <v>47616329.640000001</v>
      </c>
      <c r="F143" s="16">
        <v>47616329.640000001</v>
      </c>
      <c r="G143" s="16">
        <v>47586495.75</v>
      </c>
      <c r="H143" s="16" t="s">
        <v>16</v>
      </c>
      <c r="I143" s="16" t="s">
        <v>16</v>
      </c>
      <c r="J143" s="16">
        <f t="shared" ref="J143:J206" si="2">IF(IF(G143="-",0,G143)+IF(H143="-",0,H143)+IF(I143="-",0,I143)=0,"-",IF(G143="-",0,G143)+IF(H143="-",0,H143)+IF(I143="-",0,I143))</f>
        <v>47586495.75</v>
      </c>
      <c r="K143" s="16">
        <v>29833.89</v>
      </c>
      <c r="L143" s="16">
        <v>29833.89</v>
      </c>
    </row>
    <row r="144" spans="1:12" ht="90">
      <c r="A144" s="21" t="s">
        <v>221</v>
      </c>
      <c r="B144" s="12"/>
      <c r="C144" s="94" t="s">
        <v>222</v>
      </c>
      <c r="D144" s="95"/>
      <c r="E144" s="13">
        <v>628966798.83000004</v>
      </c>
      <c r="F144" s="13">
        <v>628966798.83000004</v>
      </c>
      <c r="G144" s="13">
        <v>628966798.83000004</v>
      </c>
      <c r="H144" s="13" t="s">
        <v>16</v>
      </c>
      <c r="I144" s="13" t="s">
        <v>16</v>
      </c>
      <c r="J144" s="13">
        <f t="shared" si="2"/>
        <v>628966798.83000004</v>
      </c>
      <c r="K144" s="13">
        <v>0</v>
      </c>
      <c r="L144" s="13">
        <v>0</v>
      </c>
    </row>
    <row r="145" spans="1:12">
      <c r="A145" s="11" t="s">
        <v>50</v>
      </c>
      <c r="B145" s="12"/>
      <c r="C145" s="94" t="s">
        <v>223</v>
      </c>
      <c r="D145" s="95"/>
      <c r="E145" s="13">
        <v>628966798.83000004</v>
      </c>
      <c r="F145" s="13">
        <v>628966798.83000004</v>
      </c>
      <c r="G145" s="13">
        <v>628966798.83000004</v>
      </c>
      <c r="H145" s="13" t="s">
        <v>16</v>
      </c>
      <c r="I145" s="13" t="s">
        <v>16</v>
      </c>
      <c r="J145" s="13">
        <f t="shared" si="2"/>
        <v>628966798.83000004</v>
      </c>
      <c r="K145" s="13">
        <v>0</v>
      </c>
      <c r="L145" s="13">
        <v>0</v>
      </c>
    </row>
    <row r="146" spans="1:12" ht="45">
      <c r="A146" s="14" t="s">
        <v>52</v>
      </c>
      <c r="B146" s="15"/>
      <c r="C146" s="92" t="s">
        <v>224</v>
      </c>
      <c r="D146" s="93"/>
      <c r="E146" s="16">
        <v>628966798.83000004</v>
      </c>
      <c r="F146" s="16">
        <v>628966798.83000004</v>
      </c>
      <c r="G146" s="16">
        <v>628966798.83000004</v>
      </c>
      <c r="H146" s="16" t="s">
        <v>16</v>
      </c>
      <c r="I146" s="16" t="s">
        <v>16</v>
      </c>
      <c r="J146" s="16">
        <f t="shared" si="2"/>
        <v>628966798.83000004</v>
      </c>
      <c r="K146" s="16"/>
      <c r="L146" s="16"/>
    </row>
    <row r="147" spans="1:12" ht="90">
      <c r="A147" s="21" t="s">
        <v>225</v>
      </c>
      <c r="B147" s="12"/>
      <c r="C147" s="94" t="s">
        <v>226</v>
      </c>
      <c r="D147" s="95"/>
      <c r="E147" s="13">
        <v>1410120065.0599999</v>
      </c>
      <c r="F147" s="13">
        <v>1410120065.0599999</v>
      </c>
      <c r="G147" s="13">
        <v>1410118781.1199999</v>
      </c>
      <c r="H147" s="13" t="s">
        <v>16</v>
      </c>
      <c r="I147" s="13" t="s">
        <v>16</v>
      </c>
      <c r="J147" s="13">
        <f t="shared" si="2"/>
        <v>1410118781.1199999</v>
      </c>
      <c r="K147" s="13">
        <v>0</v>
      </c>
      <c r="L147" s="13">
        <v>0</v>
      </c>
    </row>
    <row r="148" spans="1:12">
      <c r="A148" s="11" t="s">
        <v>50</v>
      </c>
      <c r="B148" s="12"/>
      <c r="C148" s="94" t="s">
        <v>227</v>
      </c>
      <c r="D148" s="95"/>
      <c r="E148" s="13">
        <v>1410120065.0599999</v>
      </c>
      <c r="F148" s="13">
        <v>1410120065.0599999</v>
      </c>
      <c r="G148" s="13">
        <v>1410118781.1199999</v>
      </c>
      <c r="H148" s="13" t="s">
        <v>16</v>
      </c>
      <c r="I148" s="13" t="s">
        <v>16</v>
      </c>
      <c r="J148" s="13">
        <f t="shared" si="2"/>
        <v>1410118781.1199999</v>
      </c>
      <c r="K148" s="13">
        <v>0</v>
      </c>
      <c r="L148" s="13">
        <v>0</v>
      </c>
    </row>
    <row r="149" spans="1:12" ht="45">
      <c r="A149" s="14" t="s">
        <v>52</v>
      </c>
      <c r="B149" s="15"/>
      <c r="C149" s="92" t="s">
        <v>228</v>
      </c>
      <c r="D149" s="93"/>
      <c r="E149" s="16">
        <v>1410120065.0599999</v>
      </c>
      <c r="F149" s="16">
        <v>1410120065.0599999</v>
      </c>
      <c r="G149" s="16">
        <v>1410118781.1199999</v>
      </c>
      <c r="H149" s="16" t="s">
        <v>16</v>
      </c>
      <c r="I149" s="16" t="s">
        <v>16</v>
      </c>
      <c r="J149" s="16">
        <f t="shared" si="2"/>
        <v>1410118781.1199999</v>
      </c>
      <c r="K149" s="16">
        <v>1283.94</v>
      </c>
      <c r="L149" s="16">
        <v>1283.94</v>
      </c>
    </row>
    <row r="150" spans="1:12" ht="112.5">
      <c r="A150" s="21" t="s">
        <v>229</v>
      </c>
      <c r="B150" s="12"/>
      <c r="C150" s="94" t="s">
        <v>230</v>
      </c>
      <c r="D150" s="95"/>
      <c r="E150" s="13">
        <v>7454800</v>
      </c>
      <c r="F150" s="13">
        <v>7454800</v>
      </c>
      <c r="G150" s="13">
        <v>7454774.9900000002</v>
      </c>
      <c r="H150" s="13" t="s">
        <v>16</v>
      </c>
      <c r="I150" s="13" t="s">
        <v>16</v>
      </c>
      <c r="J150" s="13">
        <f t="shared" si="2"/>
        <v>7454774.9900000002</v>
      </c>
      <c r="K150" s="13">
        <v>0</v>
      </c>
      <c r="L150" s="13">
        <v>0</v>
      </c>
    </row>
    <row r="151" spans="1:12" ht="22.5">
      <c r="A151" s="11" t="s">
        <v>44</v>
      </c>
      <c r="B151" s="12"/>
      <c r="C151" s="94" t="s">
        <v>231</v>
      </c>
      <c r="D151" s="95"/>
      <c r="E151" s="13">
        <v>7454800</v>
      </c>
      <c r="F151" s="13">
        <v>7454800</v>
      </c>
      <c r="G151" s="13">
        <v>7454774.9900000002</v>
      </c>
      <c r="H151" s="13" t="s">
        <v>16</v>
      </c>
      <c r="I151" s="13" t="s">
        <v>16</v>
      </c>
      <c r="J151" s="13">
        <f t="shared" si="2"/>
        <v>7454774.9900000002</v>
      </c>
      <c r="K151" s="13">
        <v>0</v>
      </c>
      <c r="L151" s="13">
        <v>0</v>
      </c>
    </row>
    <row r="152" spans="1:12" ht="45">
      <c r="A152" s="14" t="s">
        <v>46</v>
      </c>
      <c r="B152" s="15"/>
      <c r="C152" s="92" t="s">
        <v>232</v>
      </c>
      <c r="D152" s="93"/>
      <c r="E152" s="16">
        <v>7454800</v>
      </c>
      <c r="F152" s="16">
        <v>7454800</v>
      </c>
      <c r="G152" s="16">
        <v>7454774.9900000002</v>
      </c>
      <c r="H152" s="16" t="s">
        <v>16</v>
      </c>
      <c r="I152" s="16" t="s">
        <v>16</v>
      </c>
      <c r="J152" s="16">
        <f t="shared" si="2"/>
        <v>7454774.9900000002</v>
      </c>
      <c r="K152" s="16">
        <v>25.01</v>
      </c>
      <c r="L152" s="16">
        <v>25.01</v>
      </c>
    </row>
    <row r="153" spans="1:12" ht="101.25">
      <c r="A153" s="21" t="s">
        <v>233</v>
      </c>
      <c r="B153" s="12"/>
      <c r="C153" s="94" t="s">
        <v>234</v>
      </c>
      <c r="D153" s="95"/>
      <c r="E153" s="13">
        <v>327651343.94</v>
      </c>
      <c r="F153" s="13">
        <v>327651343.94</v>
      </c>
      <c r="G153" s="13">
        <v>275570327.68000001</v>
      </c>
      <c r="H153" s="13" t="s">
        <v>16</v>
      </c>
      <c r="I153" s="13" t="s">
        <v>16</v>
      </c>
      <c r="J153" s="13">
        <f t="shared" si="2"/>
        <v>275570327.68000001</v>
      </c>
      <c r="K153" s="13">
        <v>0</v>
      </c>
      <c r="L153" s="13">
        <v>0</v>
      </c>
    </row>
    <row r="154" spans="1:12" ht="22.5">
      <c r="A154" s="11" t="s">
        <v>44</v>
      </c>
      <c r="B154" s="12"/>
      <c r="C154" s="94" t="s">
        <v>235</v>
      </c>
      <c r="D154" s="95"/>
      <c r="E154" s="13">
        <v>14671.24</v>
      </c>
      <c r="F154" s="13">
        <v>14671.24</v>
      </c>
      <c r="G154" s="13">
        <v>14671.24</v>
      </c>
      <c r="H154" s="13" t="s">
        <v>16</v>
      </c>
      <c r="I154" s="13" t="s">
        <v>16</v>
      </c>
      <c r="J154" s="13">
        <f t="shared" si="2"/>
        <v>14671.24</v>
      </c>
      <c r="K154" s="13">
        <v>0</v>
      </c>
      <c r="L154" s="13">
        <v>0</v>
      </c>
    </row>
    <row r="155" spans="1:12" ht="45">
      <c r="A155" s="14" t="s">
        <v>46</v>
      </c>
      <c r="B155" s="15"/>
      <c r="C155" s="92" t="s">
        <v>236</v>
      </c>
      <c r="D155" s="93"/>
      <c r="E155" s="16">
        <v>14671.24</v>
      </c>
      <c r="F155" s="16">
        <v>14671.24</v>
      </c>
      <c r="G155" s="16">
        <v>14671.24</v>
      </c>
      <c r="H155" s="16" t="s">
        <v>16</v>
      </c>
      <c r="I155" s="16" t="s">
        <v>16</v>
      </c>
      <c r="J155" s="16">
        <f t="shared" si="2"/>
        <v>14671.24</v>
      </c>
      <c r="K155" s="16"/>
      <c r="L155" s="16"/>
    </row>
    <row r="156" spans="1:12">
      <c r="A156" s="11" t="s">
        <v>50</v>
      </c>
      <c r="B156" s="12"/>
      <c r="C156" s="94" t="s">
        <v>237</v>
      </c>
      <c r="D156" s="95"/>
      <c r="E156" s="13">
        <v>327636672.69999999</v>
      </c>
      <c r="F156" s="13">
        <v>327636672.69999999</v>
      </c>
      <c r="G156" s="13">
        <v>275555656.44</v>
      </c>
      <c r="H156" s="13" t="s">
        <v>16</v>
      </c>
      <c r="I156" s="13" t="s">
        <v>16</v>
      </c>
      <c r="J156" s="13">
        <f t="shared" si="2"/>
        <v>275555656.44</v>
      </c>
      <c r="K156" s="13">
        <v>0</v>
      </c>
      <c r="L156" s="13">
        <v>0</v>
      </c>
    </row>
    <row r="157" spans="1:12" ht="45">
      <c r="A157" s="14" t="s">
        <v>52</v>
      </c>
      <c r="B157" s="15"/>
      <c r="C157" s="92" t="s">
        <v>238</v>
      </c>
      <c r="D157" s="93"/>
      <c r="E157" s="16">
        <v>327636672.69999999</v>
      </c>
      <c r="F157" s="16">
        <v>327636672.69999999</v>
      </c>
      <c r="G157" s="16">
        <v>275555656.44</v>
      </c>
      <c r="H157" s="16" t="s">
        <v>16</v>
      </c>
      <c r="I157" s="16" t="s">
        <v>16</v>
      </c>
      <c r="J157" s="16">
        <f t="shared" si="2"/>
        <v>275555656.44</v>
      </c>
      <c r="K157" s="16">
        <v>52081016.259999998</v>
      </c>
      <c r="L157" s="16">
        <v>52081016.259999998</v>
      </c>
    </row>
    <row r="158" spans="1:12" ht="90">
      <c r="A158" s="21" t="s">
        <v>239</v>
      </c>
      <c r="B158" s="12"/>
      <c r="C158" s="94" t="s">
        <v>240</v>
      </c>
      <c r="D158" s="95"/>
      <c r="E158" s="13">
        <v>7736100</v>
      </c>
      <c r="F158" s="13">
        <v>7736100</v>
      </c>
      <c r="G158" s="13">
        <v>6773204.3300000001</v>
      </c>
      <c r="H158" s="13" t="s">
        <v>16</v>
      </c>
      <c r="I158" s="13" t="s">
        <v>16</v>
      </c>
      <c r="J158" s="13">
        <f t="shared" si="2"/>
        <v>6773204.3300000001</v>
      </c>
      <c r="K158" s="13">
        <v>0</v>
      </c>
      <c r="L158" s="13">
        <v>0</v>
      </c>
    </row>
    <row r="159" spans="1:12" ht="22.5">
      <c r="A159" s="11" t="s">
        <v>44</v>
      </c>
      <c r="B159" s="12"/>
      <c r="C159" s="94" t="s">
        <v>241</v>
      </c>
      <c r="D159" s="95"/>
      <c r="E159" s="13">
        <v>5315100</v>
      </c>
      <c r="F159" s="13">
        <v>5315100</v>
      </c>
      <c r="G159" s="13">
        <v>5274698.07</v>
      </c>
      <c r="H159" s="13" t="s">
        <v>16</v>
      </c>
      <c r="I159" s="13" t="s">
        <v>16</v>
      </c>
      <c r="J159" s="13">
        <f t="shared" si="2"/>
        <v>5274698.07</v>
      </c>
      <c r="K159" s="13">
        <v>0</v>
      </c>
      <c r="L159" s="13">
        <v>0</v>
      </c>
    </row>
    <row r="160" spans="1:12" ht="45">
      <c r="A160" s="14" t="s">
        <v>46</v>
      </c>
      <c r="B160" s="15"/>
      <c r="C160" s="92" t="s">
        <v>242</v>
      </c>
      <c r="D160" s="93"/>
      <c r="E160" s="16">
        <v>5315100</v>
      </c>
      <c r="F160" s="16">
        <v>5315100</v>
      </c>
      <c r="G160" s="16">
        <v>5274698.07</v>
      </c>
      <c r="H160" s="16" t="s">
        <v>16</v>
      </c>
      <c r="I160" s="16" t="s">
        <v>16</v>
      </c>
      <c r="J160" s="16">
        <f t="shared" si="2"/>
        <v>5274698.07</v>
      </c>
      <c r="K160" s="16">
        <v>40401.93</v>
      </c>
      <c r="L160" s="16">
        <v>40401.93</v>
      </c>
    </row>
    <row r="161" spans="1:12">
      <c r="A161" s="11" t="s">
        <v>50</v>
      </c>
      <c r="B161" s="12"/>
      <c r="C161" s="94" t="s">
        <v>243</v>
      </c>
      <c r="D161" s="95"/>
      <c r="E161" s="13">
        <v>2421000</v>
      </c>
      <c r="F161" s="13">
        <v>2421000</v>
      </c>
      <c r="G161" s="13">
        <v>1498506.26</v>
      </c>
      <c r="H161" s="13" t="s">
        <v>16</v>
      </c>
      <c r="I161" s="13" t="s">
        <v>16</v>
      </c>
      <c r="J161" s="13">
        <f t="shared" si="2"/>
        <v>1498506.26</v>
      </c>
      <c r="K161" s="13">
        <v>0</v>
      </c>
      <c r="L161" s="13">
        <v>0</v>
      </c>
    </row>
    <row r="162" spans="1:12" ht="45">
      <c r="A162" s="14" t="s">
        <v>52</v>
      </c>
      <c r="B162" s="15"/>
      <c r="C162" s="92" t="s">
        <v>244</v>
      </c>
      <c r="D162" s="93"/>
      <c r="E162" s="16">
        <v>2421000</v>
      </c>
      <c r="F162" s="16">
        <v>2421000</v>
      </c>
      <c r="G162" s="16">
        <v>1498506.26</v>
      </c>
      <c r="H162" s="16" t="s">
        <v>16</v>
      </c>
      <c r="I162" s="16" t="s">
        <v>16</v>
      </c>
      <c r="J162" s="16">
        <f t="shared" si="2"/>
        <v>1498506.26</v>
      </c>
      <c r="K162" s="16">
        <v>922493.74</v>
      </c>
      <c r="L162" s="16">
        <v>922493.74</v>
      </c>
    </row>
    <row r="163" spans="1:12" ht="123.75">
      <c r="A163" s="21" t="s">
        <v>245</v>
      </c>
      <c r="B163" s="12"/>
      <c r="C163" s="94" t="s">
        <v>246</v>
      </c>
      <c r="D163" s="95"/>
      <c r="E163" s="13">
        <v>75000000</v>
      </c>
      <c r="F163" s="13">
        <v>75000000</v>
      </c>
      <c r="G163" s="13">
        <v>75000000</v>
      </c>
      <c r="H163" s="13" t="s">
        <v>16</v>
      </c>
      <c r="I163" s="13" t="s">
        <v>16</v>
      </c>
      <c r="J163" s="13">
        <f t="shared" si="2"/>
        <v>75000000</v>
      </c>
      <c r="K163" s="13">
        <v>0</v>
      </c>
      <c r="L163" s="13">
        <v>0</v>
      </c>
    </row>
    <row r="164" spans="1:12" ht="22.5">
      <c r="A164" s="11" t="s">
        <v>44</v>
      </c>
      <c r="B164" s="12"/>
      <c r="C164" s="94" t="s">
        <v>247</v>
      </c>
      <c r="D164" s="95"/>
      <c r="E164" s="13">
        <v>75000000</v>
      </c>
      <c r="F164" s="13">
        <v>75000000</v>
      </c>
      <c r="G164" s="13">
        <v>75000000</v>
      </c>
      <c r="H164" s="13" t="s">
        <v>16</v>
      </c>
      <c r="I164" s="13" t="s">
        <v>16</v>
      </c>
      <c r="J164" s="13">
        <f t="shared" si="2"/>
        <v>75000000</v>
      </c>
      <c r="K164" s="13">
        <v>0</v>
      </c>
      <c r="L164" s="13">
        <v>0</v>
      </c>
    </row>
    <row r="165" spans="1:12">
      <c r="A165" s="14" t="s">
        <v>155</v>
      </c>
      <c r="B165" s="15"/>
      <c r="C165" s="92" t="s">
        <v>248</v>
      </c>
      <c r="D165" s="93"/>
      <c r="E165" s="16">
        <v>75000000</v>
      </c>
      <c r="F165" s="16">
        <v>75000000</v>
      </c>
      <c r="G165" s="16">
        <v>75000000</v>
      </c>
      <c r="H165" s="16" t="s">
        <v>16</v>
      </c>
      <c r="I165" s="16" t="s">
        <v>16</v>
      </c>
      <c r="J165" s="16">
        <f t="shared" si="2"/>
        <v>75000000</v>
      </c>
      <c r="K165" s="16"/>
      <c r="L165" s="16"/>
    </row>
    <row r="166" spans="1:12" ht="123.75">
      <c r="A166" s="21" t="s">
        <v>249</v>
      </c>
      <c r="B166" s="12"/>
      <c r="C166" s="94" t="s">
        <v>250</v>
      </c>
      <c r="D166" s="95"/>
      <c r="E166" s="13">
        <v>11676682.43</v>
      </c>
      <c r="F166" s="13">
        <v>11676682.43</v>
      </c>
      <c r="G166" s="13">
        <v>11676682.26</v>
      </c>
      <c r="H166" s="13" t="s">
        <v>16</v>
      </c>
      <c r="I166" s="13" t="s">
        <v>16</v>
      </c>
      <c r="J166" s="13">
        <f t="shared" si="2"/>
        <v>11676682.26</v>
      </c>
      <c r="K166" s="13">
        <v>0</v>
      </c>
      <c r="L166" s="13">
        <v>0</v>
      </c>
    </row>
    <row r="167" spans="1:12">
      <c r="A167" s="11" t="s">
        <v>50</v>
      </c>
      <c r="B167" s="12"/>
      <c r="C167" s="94" t="s">
        <v>251</v>
      </c>
      <c r="D167" s="95"/>
      <c r="E167" s="13">
        <v>11676682.43</v>
      </c>
      <c r="F167" s="13">
        <v>11676682.43</v>
      </c>
      <c r="G167" s="13">
        <v>11676682.26</v>
      </c>
      <c r="H167" s="13" t="s">
        <v>16</v>
      </c>
      <c r="I167" s="13" t="s">
        <v>16</v>
      </c>
      <c r="J167" s="13">
        <f t="shared" si="2"/>
        <v>11676682.26</v>
      </c>
      <c r="K167" s="13">
        <v>0</v>
      </c>
      <c r="L167" s="13">
        <v>0</v>
      </c>
    </row>
    <row r="168" spans="1:12" ht="45">
      <c r="A168" s="14" t="s">
        <v>52</v>
      </c>
      <c r="B168" s="15"/>
      <c r="C168" s="92" t="s">
        <v>252</v>
      </c>
      <c r="D168" s="93"/>
      <c r="E168" s="16">
        <v>11676682.43</v>
      </c>
      <c r="F168" s="16">
        <v>11676682.43</v>
      </c>
      <c r="G168" s="16">
        <v>11676682.26</v>
      </c>
      <c r="H168" s="16" t="s">
        <v>16</v>
      </c>
      <c r="I168" s="16" t="s">
        <v>16</v>
      </c>
      <c r="J168" s="16">
        <f t="shared" si="2"/>
        <v>11676682.26</v>
      </c>
      <c r="K168" s="16">
        <v>0.17</v>
      </c>
      <c r="L168" s="16">
        <v>0.17</v>
      </c>
    </row>
    <row r="169" spans="1:12" ht="112.5">
      <c r="A169" s="21" t="s">
        <v>253</v>
      </c>
      <c r="B169" s="12"/>
      <c r="C169" s="94" t="s">
        <v>254</v>
      </c>
      <c r="D169" s="95"/>
      <c r="E169" s="13">
        <v>3803511.87</v>
      </c>
      <c r="F169" s="13">
        <v>3803511.87</v>
      </c>
      <c r="G169" s="13">
        <v>3803508.48</v>
      </c>
      <c r="H169" s="13" t="s">
        <v>16</v>
      </c>
      <c r="I169" s="13" t="s">
        <v>16</v>
      </c>
      <c r="J169" s="13">
        <f t="shared" si="2"/>
        <v>3803508.48</v>
      </c>
      <c r="K169" s="13">
        <v>0</v>
      </c>
      <c r="L169" s="13">
        <v>0</v>
      </c>
    </row>
    <row r="170" spans="1:12">
      <c r="A170" s="11" t="s">
        <v>50</v>
      </c>
      <c r="B170" s="12"/>
      <c r="C170" s="94" t="s">
        <v>255</v>
      </c>
      <c r="D170" s="95"/>
      <c r="E170" s="13">
        <v>3803511.87</v>
      </c>
      <c r="F170" s="13">
        <v>3803511.87</v>
      </c>
      <c r="G170" s="13">
        <v>3803508.48</v>
      </c>
      <c r="H170" s="13" t="s">
        <v>16</v>
      </c>
      <c r="I170" s="13" t="s">
        <v>16</v>
      </c>
      <c r="J170" s="13">
        <f t="shared" si="2"/>
        <v>3803508.48</v>
      </c>
      <c r="K170" s="13">
        <v>0</v>
      </c>
      <c r="L170" s="13">
        <v>0</v>
      </c>
    </row>
    <row r="171" spans="1:12" ht="45">
      <c r="A171" s="14" t="s">
        <v>52</v>
      </c>
      <c r="B171" s="15"/>
      <c r="C171" s="92" t="s">
        <v>256</v>
      </c>
      <c r="D171" s="93"/>
      <c r="E171" s="16">
        <v>3803511.87</v>
      </c>
      <c r="F171" s="16">
        <v>3803511.87</v>
      </c>
      <c r="G171" s="16">
        <v>3803508.48</v>
      </c>
      <c r="H171" s="16" t="s">
        <v>16</v>
      </c>
      <c r="I171" s="16" t="s">
        <v>16</v>
      </c>
      <c r="J171" s="16">
        <f t="shared" si="2"/>
        <v>3803508.48</v>
      </c>
      <c r="K171" s="16">
        <v>3.39</v>
      </c>
      <c r="L171" s="16">
        <v>3.39</v>
      </c>
    </row>
    <row r="172" spans="1:12" ht="112.5">
      <c r="A172" s="21" t="s">
        <v>257</v>
      </c>
      <c r="B172" s="12"/>
      <c r="C172" s="94" t="s">
        <v>258</v>
      </c>
      <c r="D172" s="95"/>
      <c r="E172" s="13">
        <v>59630574.990000002</v>
      </c>
      <c r="F172" s="13">
        <v>59630574.990000002</v>
      </c>
      <c r="G172" s="13">
        <v>59630424.950000003</v>
      </c>
      <c r="H172" s="13" t="s">
        <v>16</v>
      </c>
      <c r="I172" s="13" t="s">
        <v>16</v>
      </c>
      <c r="J172" s="13">
        <f t="shared" si="2"/>
        <v>59630424.950000003</v>
      </c>
      <c r="K172" s="13">
        <v>0</v>
      </c>
      <c r="L172" s="13">
        <v>0</v>
      </c>
    </row>
    <row r="173" spans="1:12">
      <c r="A173" s="11" t="s">
        <v>50</v>
      </c>
      <c r="B173" s="12"/>
      <c r="C173" s="94" t="s">
        <v>259</v>
      </c>
      <c r="D173" s="95"/>
      <c r="E173" s="13">
        <v>59630574.990000002</v>
      </c>
      <c r="F173" s="13">
        <v>59630574.990000002</v>
      </c>
      <c r="G173" s="13">
        <v>59630424.950000003</v>
      </c>
      <c r="H173" s="13" t="s">
        <v>16</v>
      </c>
      <c r="I173" s="13" t="s">
        <v>16</v>
      </c>
      <c r="J173" s="13">
        <f t="shared" si="2"/>
        <v>59630424.950000003</v>
      </c>
      <c r="K173" s="13">
        <v>0</v>
      </c>
      <c r="L173" s="13">
        <v>0</v>
      </c>
    </row>
    <row r="174" spans="1:12" ht="45">
      <c r="A174" s="14" t="s">
        <v>52</v>
      </c>
      <c r="B174" s="15"/>
      <c r="C174" s="92" t="s">
        <v>260</v>
      </c>
      <c r="D174" s="93"/>
      <c r="E174" s="16">
        <v>59630574.990000002</v>
      </c>
      <c r="F174" s="16">
        <v>59630574.990000002</v>
      </c>
      <c r="G174" s="16">
        <v>59630424.950000003</v>
      </c>
      <c r="H174" s="16" t="s">
        <v>16</v>
      </c>
      <c r="I174" s="16" t="s">
        <v>16</v>
      </c>
      <c r="J174" s="16">
        <f t="shared" si="2"/>
        <v>59630424.950000003</v>
      </c>
      <c r="K174" s="16">
        <v>150.04</v>
      </c>
      <c r="L174" s="16">
        <v>150.04</v>
      </c>
    </row>
    <row r="175" spans="1:12" ht="90">
      <c r="A175" s="21" t="s">
        <v>261</v>
      </c>
      <c r="B175" s="12"/>
      <c r="C175" s="94" t="s">
        <v>262</v>
      </c>
      <c r="D175" s="95"/>
      <c r="E175" s="13">
        <v>441303804.31</v>
      </c>
      <c r="F175" s="13">
        <v>441303804.31</v>
      </c>
      <c r="G175" s="13">
        <v>441303804.31</v>
      </c>
      <c r="H175" s="13" t="s">
        <v>16</v>
      </c>
      <c r="I175" s="13" t="s">
        <v>16</v>
      </c>
      <c r="J175" s="13">
        <f t="shared" si="2"/>
        <v>441303804.31</v>
      </c>
      <c r="K175" s="13">
        <v>0</v>
      </c>
      <c r="L175" s="13">
        <v>0</v>
      </c>
    </row>
    <row r="176" spans="1:12">
      <c r="A176" s="11" t="s">
        <v>50</v>
      </c>
      <c r="B176" s="12"/>
      <c r="C176" s="94" t="s">
        <v>263</v>
      </c>
      <c r="D176" s="95"/>
      <c r="E176" s="13">
        <v>441303804.31</v>
      </c>
      <c r="F176" s="13">
        <v>441303804.31</v>
      </c>
      <c r="G176" s="13">
        <v>441303804.31</v>
      </c>
      <c r="H176" s="13" t="s">
        <v>16</v>
      </c>
      <c r="I176" s="13" t="s">
        <v>16</v>
      </c>
      <c r="J176" s="13">
        <f t="shared" si="2"/>
        <v>441303804.31</v>
      </c>
      <c r="K176" s="13">
        <v>0</v>
      </c>
      <c r="L176" s="13">
        <v>0</v>
      </c>
    </row>
    <row r="177" spans="1:12" ht="45">
      <c r="A177" s="14" t="s">
        <v>52</v>
      </c>
      <c r="B177" s="15"/>
      <c r="C177" s="92" t="s">
        <v>264</v>
      </c>
      <c r="D177" s="93"/>
      <c r="E177" s="16">
        <v>441303804.31</v>
      </c>
      <c r="F177" s="16">
        <v>441303804.31</v>
      </c>
      <c r="G177" s="16">
        <v>441303804.31</v>
      </c>
      <c r="H177" s="16" t="s">
        <v>16</v>
      </c>
      <c r="I177" s="16" t="s">
        <v>16</v>
      </c>
      <c r="J177" s="16">
        <f t="shared" si="2"/>
        <v>441303804.31</v>
      </c>
      <c r="K177" s="16"/>
      <c r="L177" s="16"/>
    </row>
    <row r="178" spans="1:12" ht="112.5">
      <c r="A178" s="21" t="s">
        <v>265</v>
      </c>
      <c r="B178" s="12"/>
      <c r="C178" s="94" t="s">
        <v>266</v>
      </c>
      <c r="D178" s="95"/>
      <c r="E178" s="13">
        <v>318510405</v>
      </c>
      <c r="F178" s="13">
        <v>318510405</v>
      </c>
      <c r="G178" s="13">
        <v>318510405</v>
      </c>
      <c r="H178" s="13" t="s">
        <v>16</v>
      </c>
      <c r="I178" s="13" t="s">
        <v>16</v>
      </c>
      <c r="J178" s="13">
        <f t="shared" si="2"/>
        <v>318510405</v>
      </c>
      <c r="K178" s="13">
        <v>0</v>
      </c>
      <c r="L178" s="13">
        <v>0</v>
      </c>
    </row>
    <row r="179" spans="1:12">
      <c r="A179" s="11" t="s">
        <v>50</v>
      </c>
      <c r="B179" s="12"/>
      <c r="C179" s="94" t="s">
        <v>267</v>
      </c>
      <c r="D179" s="95"/>
      <c r="E179" s="13">
        <v>318510405</v>
      </c>
      <c r="F179" s="13">
        <v>318510405</v>
      </c>
      <c r="G179" s="13">
        <v>318510405</v>
      </c>
      <c r="H179" s="13" t="s">
        <v>16</v>
      </c>
      <c r="I179" s="13" t="s">
        <v>16</v>
      </c>
      <c r="J179" s="13">
        <f t="shared" si="2"/>
        <v>318510405</v>
      </c>
      <c r="K179" s="13">
        <v>0</v>
      </c>
      <c r="L179" s="13">
        <v>0</v>
      </c>
    </row>
    <row r="180" spans="1:12" ht="45">
      <c r="A180" s="14" t="s">
        <v>52</v>
      </c>
      <c r="B180" s="15"/>
      <c r="C180" s="92" t="s">
        <v>268</v>
      </c>
      <c r="D180" s="93"/>
      <c r="E180" s="16">
        <v>318510405</v>
      </c>
      <c r="F180" s="16">
        <v>318510405</v>
      </c>
      <c r="G180" s="16">
        <v>318510405</v>
      </c>
      <c r="H180" s="16" t="s">
        <v>16</v>
      </c>
      <c r="I180" s="16" t="s">
        <v>16</v>
      </c>
      <c r="J180" s="16">
        <f t="shared" si="2"/>
        <v>318510405</v>
      </c>
      <c r="K180" s="16"/>
      <c r="L180" s="16"/>
    </row>
    <row r="181" spans="1:12" ht="112.5">
      <c r="A181" s="21" t="s">
        <v>269</v>
      </c>
      <c r="B181" s="12"/>
      <c r="C181" s="94" t="s">
        <v>270</v>
      </c>
      <c r="D181" s="95"/>
      <c r="E181" s="13">
        <v>433427183.10000002</v>
      </c>
      <c r="F181" s="13">
        <v>433427183.10000002</v>
      </c>
      <c r="G181" s="13">
        <v>433427177.88</v>
      </c>
      <c r="H181" s="13" t="s">
        <v>16</v>
      </c>
      <c r="I181" s="13" t="s">
        <v>16</v>
      </c>
      <c r="J181" s="13">
        <f t="shared" si="2"/>
        <v>433427177.88</v>
      </c>
      <c r="K181" s="13">
        <v>0</v>
      </c>
      <c r="L181" s="13">
        <v>0</v>
      </c>
    </row>
    <row r="182" spans="1:12">
      <c r="A182" s="11" t="s">
        <v>50</v>
      </c>
      <c r="B182" s="12"/>
      <c r="C182" s="94" t="s">
        <v>271</v>
      </c>
      <c r="D182" s="95"/>
      <c r="E182" s="13">
        <v>433427183.10000002</v>
      </c>
      <c r="F182" s="13">
        <v>433427183.10000002</v>
      </c>
      <c r="G182" s="13">
        <v>433427177.88</v>
      </c>
      <c r="H182" s="13" t="s">
        <v>16</v>
      </c>
      <c r="I182" s="13" t="s">
        <v>16</v>
      </c>
      <c r="J182" s="13">
        <f t="shared" si="2"/>
        <v>433427177.88</v>
      </c>
      <c r="K182" s="13">
        <v>0</v>
      </c>
      <c r="L182" s="13">
        <v>0</v>
      </c>
    </row>
    <row r="183" spans="1:12" ht="45">
      <c r="A183" s="14" t="s">
        <v>52</v>
      </c>
      <c r="B183" s="15"/>
      <c r="C183" s="92" t="s">
        <v>272</v>
      </c>
      <c r="D183" s="93"/>
      <c r="E183" s="16">
        <v>433427183.10000002</v>
      </c>
      <c r="F183" s="16">
        <v>433427183.10000002</v>
      </c>
      <c r="G183" s="16">
        <v>433427177.88</v>
      </c>
      <c r="H183" s="16" t="s">
        <v>16</v>
      </c>
      <c r="I183" s="16" t="s">
        <v>16</v>
      </c>
      <c r="J183" s="16">
        <f t="shared" si="2"/>
        <v>433427177.88</v>
      </c>
      <c r="K183" s="16">
        <v>5.22</v>
      </c>
      <c r="L183" s="16">
        <v>5.22</v>
      </c>
    </row>
    <row r="184" spans="1:12" ht="123.75">
      <c r="A184" s="21" t="s">
        <v>273</v>
      </c>
      <c r="B184" s="12"/>
      <c r="C184" s="94" t="s">
        <v>274</v>
      </c>
      <c r="D184" s="95"/>
      <c r="E184" s="13">
        <v>124323236.04000001</v>
      </c>
      <c r="F184" s="13">
        <v>124323236.04000001</v>
      </c>
      <c r="G184" s="13">
        <v>124323236.04000001</v>
      </c>
      <c r="H184" s="13" t="s">
        <v>16</v>
      </c>
      <c r="I184" s="13" t="s">
        <v>16</v>
      </c>
      <c r="J184" s="13">
        <f t="shared" si="2"/>
        <v>124323236.04000001</v>
      </c>
      <c r="K184" s="13">
        <v>0</v>
      </c>
      <c r="L184" s="13">
        <v>0</v>
      </c>
    </row>
    <row r="185" spans="1:12">
      <c r="A185" s="11" t="s">
        <v>50</v>
      </c>
      <c r="B185" s="12"/>
      <c r="C185" s="94" t="s">
        <v>275</v>
      </c>
      <c r="D185" s="95"/>
      <c r="E185" s="13">
        <v>124323236.04000001</v>
      </c>
      <c r="F185" s="13">
        <v>124323236.04000001</v>
      </c>
      <c r="G185" s="13">
        <v>124323236.04000001</v>
      </c>
      <c r="H185" s="13" t="s">
        <v>16</v>
      </c>
      <c r="I185" s="13" t="s">
        <v>16</v>
      </c>
      <c r="J185" s="13">
        <f t="shared" si="2"/>
        <v>124323236.04000001</v>
      </c>
      <c r="K185" s="13">
        <v>0</v>
      </c>
      <c r="L185" s="13">
        <v>0</v>
      </c>
    </row>
    <row r="186" spans="1:12" ht="45">
      <c r="A186" s="14" t="s">
        <v>52</v>
      </c>
      <c r="B186" s="15"/>
      <c r="C186" s="92" t="s">
        <v>276</v>
      </c>
      <c r="D186" s="93"/>
      <c r="E186" s="16">
        <v>124323236.04000001</v>
      </c>
      <c r="F186" s="16">
        <v>124323236.04000001</v>
      </c>
      <c r="G186" s="16">
        <v>124323236.04000001</v>
      </c>
      <c r="H186" s="16" t="s">
        <v>16</v>
      </c>
      <c r="I186" s="16" t="s">
        <v>16</v>
      </c>
      <c r="J186" s="16">
        <f t="shared" si="2"/>
        <v>124323236.04000001</v>
      </c>
      <c r="K186" s="16"/>
      <c r="L186" s="16"/>
    </row>
    <row r="187" spans="1:12" ht="112.5">
      <c r="A187" s="21" t="s">
        <v>277</v>
      </c>
      <c r="B187" s="12"/>
      <c r="C187" s="94" t="s">
        <v>278</v>
      </c>
      <c r="D187" s="95"/>
      <c r="E187" s="13">
        <v>118053882.06</v>
      </c>
      <c r="F187" s="13">
        <v>118053882.06</v>
      </c>
      <c r="G187" s="13">
        <v>118053882.06</v>
      </c>
      <c r="H187" s="13" t="s">
        <v>16</v>
      </c>
      <c r="I187" s="13" t="s">
        <v>16</v>
      </c>
      <c r="J187" s="13">
        <f t="shared" si="2"/>
        <v>118053882.06</v>
      </c>
      <c r="K187" s="13">
        <v>0</v>
      </c>
      <c r="L187" s="13">
        <v>0</v>
      </c>
    </row>
    <row r="188" spans="1:12">
      <c r="A188" s="11" t="s">
        <v>50</v>
      </c>
      <c r="B188" s="12"/>
      <c r="C188" s="94" t="s">
        <v>279</v>
      </c>
      <c r="D188" s="95"/>
      <c r="E188" s="13">
        <v>118053882.06</v>
      </c>
      <c r="F188" s="13">
        <v>118053882.06</v>
      </c>
      <c r="G188" s="13">
        <v>118053882.06</v>
      </c>
      <c r="H188" s="13" t="s">
        <v>16</v>
      </c>
      <c r="I188" s="13" t="s">
        <v>16</v>
      </c>
      <c r="J188" s="13">
        <f t="shared" si="2"/>
        <v>118053882.06</v>
      </c>
      <c r="K188" s="13">
        <v>0</v>
      </c>
      <c r="L188" s="13">
        <v>0</v>
      </c>
    </row>
    <row r="189" spans="1:12" ht="45">
      <c r="A189" s="14" t="s">
        <v>52</v>
      </c>
      <c r="B189" s="15"/>
      <c r="C189" s="92" t="s">
        <v>280</v>
      </c>
      <c r="D189" s="93"/>
      <c r="E189" s="16">
        <v>118053882.06</v>
      </c>
      <c r="F189" s="16">
        <v>118053882.06</v>
      </c>
      <c r="G189" s="16">
        <v>118053882.06</v>
      </c>
      <c r="H189" s="16" t="s">
        <v>16</v>
      </c>
      <c r="I189" s="16" t="s">
        <v>16</v>
      </c>
      <c r="J189" s="16">
        <f t="shared" si="2"/>
        <v>118053882.06</v>
      </c>
      <c r="K189" s="16"/>
      <c r="L189" s="16"/>
    </row>
    <row r="190" spans="1:12" ht="157.5">
      <c r="A190" s="21" t="s">
        <v>281</v>
      </c>
      <c r="B190" s="12"/>
      <c r="C190" s="94" t="s">
        <v>282</v>
      </c>
      <c r="D190" s="95"/>
      <c r="E190" s="13">
        <v>58131830.979999997</v>
      </c>
      <c r="F190" s="13">
        <v>58131830.979999997</v>
      </c>
      <c r="G190" s="13">
        <v>58131830.979999997</v>
      </c>
      <c r="H190" s="13" t="s">
        <v>16</v>
      </c>
      <c r="I190" s="13" t="s">
        <v>16</v>
      </c>
      <c r="J190" s="13">
        <f t="shared" si="2"/>
        <v>58131830.979999997</v>
      </c>
      <c r="K190" s="13">
        <v>0</v>
      </c>
      <c r="L190" s="13">
        <v>0</v>
      </c>
    </row>
    <row r="191" spans="1:12">
      <c r="A191" s="11" t="s">
        <v>50</v>
      </c>
      <c r="B191" s="12"/>
      <c r="C191" s="94" t="s">
        <v>283</v>
      </c>
      <c r="D191" s="95"/>
      <c r="E191" s="13">
        <v>58131830.979999997</v>
      </c>
      <c r="F191" s="13">
        <v>58131830.979999997</v>
      </c>
      <c r="G191" s="13">
        <v>58131830.979999997</v>
      </c>
      <c r="H191" s="13" t="s">
        <v>16</v>
      </c>
      <c r="I191" s="13" t="s">
        <v>16</v>
      </c>
      <c r="J191" s="13">
        <f t="shared" si="2"/>
        <v>58131830.979999997</v>
      </c>
      <c r="K191" s="13">
        <v>0</v>
      </c>
      <c r="L191" s="13">
        <v>0</v>
      </c>
    </row>
    <row r="192" spans="1:12" ht="45">
      <c r="A192" s="14" t="s">
        <v>52</v>
      </c>
      <c r="B192" s="15"/>
      <c r="C192" s="92" t="s">
        <v>284</v>
      </c>
      <c r="D192" s="93"/>
      <c r="E192" s="16">
        <v>58131830.979999997</v>
      </c>
      <c r="F192" s="16">
        <v>58131830.979999997</v>
      </c>
      <c r="G192" s="16">
        <v>58131830.979999997</v>
      </c>
      <c r="H192" s="16" t="s">
        <v>16</v>
      </c>
      <c r="I192" s="16" t="s">
        <v>16</v>
      </c>
      <c r="J192" s="16">
        <f t="shared" si="2"/>
        <v>58131830.979999997</v>
      </c>
      <c r="K192" s="16"/>
      <c r="L192" s="16"/>
    </row>
    <row r="193" spans="1:12" ht="90">
      <c r="A193" s="21" t="s">
        <v>285</v>
      </c>
      <c r="B193" s="12"/>
      <c r="C193" s="94" t="s">
        <v>286</v>
      </c>
      <c r="D193" s="95"/>
      <c r="E193" s="13">
        <v>51484631.579999998</v>
      </c>
      <c r="F193" s="13">
        <v>51484631.579999998</v>
      </c>
      <c r="G193" s="13">
        <v>51484598.609999999</v>
      </c>
      <c r="H193" s="13" t="s">
        <v>16</v>
      </c>
      <c r="I193" s="13" t="s">
        <v>16</v>
      </c>
      <c r="J193" s="13">
        <f t="shared" si="2"/>
        <v>51484598.609999999</v>
      </c>
      <c r="K193" s="13">
        <v>0</v>
      </c>
      <c r="L193" s="13">
        <v>0</v>
      </c>
    </row>
    <row r="194" spans="1:12">
      <c r="A194" s="11" t="s">
        <v>50</v>
      </c>
      <c r="B194" s="12"/>
      <c r="C194" s="94" t="s">
        <v>287</v>
      </c>
      <c r="D194" s="95"/>
      <c r="E194" s="13">
        <v>51484631.579999998</v>
      </c>
      <c r="F194" s="13">
        <v>51484631.579999998</v>
      </c>
      <c r="G194" s="13">
        <v>51484598.609999999</v>
      </c>
      <c r="H194" s="13" t="s">
        <v>16</v>
      </c>
      <c r="I194" s="13" t="s">
        <v>16</v>
      </c>
      <c r="J194" s="13">
        <f t="shared" si="2"/>
        <v>51484598.609999999</v>
      </c>
      <c r="K194" s="13">
        <v>0</v>
      </c>
      <c r="L194" s="13">
        <v>0</v>
      </c>
    </row>
    <row r="195" spans="1:12" ht="45">
      <c r="A195" s="14" t="s">
        <v>52</v>
      </c>
      <c r="B195" s="15"/>
      <c r="C195" s="92" t="s">
        <v>288</v>
      </c>
      <c r="D195" s="93"/>
      <c r="E195" s="16">
        <v>51484631.579999998</v>
      </c>
      <c r="F195" s="16">
        <v>51484631.579999998</v>
      </c>
      <c r="G195" s="16">
        <v>51484598.609999999</v>
      </c>
      <c r="H195" s="16" t="s">
        <v>16</v>
      </c>
      <c r="I195" s="16" t="s">
        <v>16</v>
      </c>
      <c r="J195" s="16">
        <f t="shared" si="2"/>
        <v>51484598.609999999</v>
      </c>
      <c r="K195" s="16">
        <v>32.97</v>
      </c>
      <c r="L195" s="16">
        <v>32.97</v>
      </c>
    </row>
    <row r="196" spans="1:12" ht="22.5">
      <c r="A196" s="11" t="s">
        <v>289</v>
      </c>
      <c r="B196" s="12"/>
      <c r="C196" s="94" t="s">
        <v>290</v>
      </c>
      <c r="D196" s="95"/>
      <c r="E196" s="13">
        <v>1410069192.6099999</v>
      </c>
      <c r="F196" s="13">
        <v>1410069192.6099999</v>
      </c>
      <c r="G196" s="13">
        <v>1406681267.55</v>
      </c>
      <c r="H196" s="13" t="s">
        <v>16</v>
      </c>
      <c r="I196" s="13" t="s">
        <v>16</v>
      </c>
      <c r="J196" s="13">
        <f t="shared" si="2"/>
        <v>1406681267.55</v>
      </c>
      <c r="K196" s="13">
        <v>0</v>
      </c>
      <c r="L196" s="13">
        <v>0</v>
      </c>
    </row>
    <row r="197" spans="1:12" ht="213.75">
      <c r="A197" s="21" t="s">
        <v>291</v>
      </c>
      <c r="B197" s="12"/>
      <c r="C197" s="94" t="s">
        <v>292</v>
      </c>
      <c r="D197" s="95"/>
      <c r="E197" s="13">
        <v>823462773.29999995</v>
      </c>
      <c r="F197" s="13">
        <v>823462773.29999995</v>
      </c>
      <c r="G197" s="13">
        <v>823462773.29999995</v>
      </c>
      <c r="H197" s="13" t="s">
        <v>16</v>
      </c>
      <c r="I197" s="13" t="s">
        <v>16</v>
      </c>
      <c r="J197" s="13">
        <f t="shared" si="2"/>
        <v>823462773.29999995</v>
      </c>
      <c r="K197" s="13">
        <v>0</v>
      </c>
      <c r="L197" s="13">
        <v>0</v>
      </c>
    </row>
    <row r="198" spans="1:12">
      <c r="A198" s="11" t="s">
        <v>50</v>
      </c>
      <c r="B198" s="12"/>
      <c r="C198" s="94" t="s">
        <v>293</v>
      </c>
      <c r="D198" s="95"/>
      <c r="E198" s="13">
        <v>823462773.29999995</v>
      </c>
      <c r="F198" s="13">
        <v>823462773.29999995</v>
      </c>
      <c r="G198" s="13">
        <v>823462773.29999995</v>
      </c>
      <c r="H198" s="13" t="s">
        <v>16</v>
      </c>
      <c r="I198" s="13" t="s">
        <v>16</v>
      </c>
      <c r="J198" s="13">
        <f t="shared" si="2"/>
        <v>823462773.29999995</v>
      </c>
      <c r="K198" s="13">
        <v>0</v>
      </c>
      <c r="L198" s="13">
        <v>0</v>
      </c>
    </row>
    <row r="199" spans="1:12" ht="45">
      <c r="A199" s="14" t="s">
        <v>52</v>
      </c>
      <c r="B199" s="15"/>
      <c r="C199" s="92" t="s">
        <v>294</v>
      </c>
      <c r="D199" s="93"/>
      <c r="E199" s="16">
        <v>823462773.29999995</v>
      </c>
      <c r="F199" s="16">
        <v>823462773.29999995</v>
      </c>
      <c r="G199" s="16">
        <v>823462773.29999995</v>
      </c>
      <c r="H199" s="16" t="s">
        <v>16</v>
      </c>
      <c r="I199" s="16" t="s">
        <v>16</v>
      </c>
      <c r="J199" s="16">
        <f t="shared" si="2"/>
        <v>823462773.29999995</v>
      </c>
      <c r="K199" s="16"/>
      <c r="L199" s="16"/>
    </row>
    <row r="200" spans="1:12" ht="90">
      <c r="A200" s="21" t="s">
        <v>295</v>
      </c>
      <c r="B200" s="12"/>
      <c r="C200" s="94" t="s">
        <v>296</v>
      </c>
      <c r="D200" s="95"/>
      <c r="E200" s="13">
        <v>23018084.07</v>
      </c>
      <c r="F200" s="13">
        <v>23018084.07</v>
      </c>
      <c r="G200" s="13">
        <v>22886581.699999999</v>
      </c>
      <c r="H200" s="13" t="s">
        <v>16</v>
      </c>
      <c r="I200" s="13" t="s">
        <v>16</v>
      </c>
      <c r="J200" s="13">
        <f t="shared" si="2"/>
        <v>22886581.699999999</v>
      </c>
      <c r="K200" s="13">
        <v>0</v>
      </c>
      <c r="L200" s="13">
        <v>0</v>
      </c>
    </row>
    <row r="201" spans="1:12">
      <c r="A201" s="11" t="s">
        <v>50</v>
      </c>
      <c r="B201" s="12"/>
      <c r="C201" s="94" t="s">
        <v>297</v>
      </c>
      <c r="D201" s="95"/>
      <c r="E201" s="13">
        <v>23018084.07</v>
      </c>
      <c r="F201" s="13">
        <v>23018084.07</v>
      </c>
      <c r="G201" s="13">
        <v>22886581.699999999</v>
      </c>
      <c r="H201" s="13" t="s">
        <v>16</v>
      </c>
      <c r="I201" s="13" t="s">
        <v>16</v>
      </c>
      <c r="J201" s="13">
        <f t="shared" si="2"/>
        <v>22886581.699999999</v>
      </c>
      <c r="K201" s="13">
        <v>0</v>
      </c>
      <c r="L201" s="13">
        <v>0</v>
      </c>
    </row>
    <row r="202" spans="1:12" ht="45">
      <c r="A202" s="14" t="s">
        <v>52</v>
      </c>
      <c r="B202" s="15"/>
      <c r="C202" s="92" t="s">
        <v>298</v>
      </c>
      <c r="D202" s="93"/>
      <c r="E202" s="16">
        <v>23018084.07</v>
      </c>
      <c r="F202" s="16">
        <v>23018084.07</v>
      </c>
      <c r="G202" s="16">
        <v>22886581.699999999</v>
      </c>
      <c r="H202" s="16" t="s">
        <v>16</v>
      </c>
      <c r="I202" s="16" t="s">
        <v>16</v>
      </c>
      <c r="J202" s="16">
        <f t="shared" si="2"/>
        <v>22886581.699999999</v>
      </c>
      <c r="K202" s="16">
        <v>131502.37</v>
      </c>
      <c r="L202" s="16">
        <v>131502.37</v>
      </c>
    </row>
    <row r="203" spans="1:12" ht="101.25">
      <c r="A203" s="21" t="s">
        <v>299</v>
      </c>
      <c r="B203" s="12"/>
      <c r="C203" s="94" t="s">
        <v>300</v>
      </c>
      <c r="D203" s="95"/>
      <c r="E203" s="13">
        <v>1917993.65</v>
      </c>
      <c r="F203" s="13">
        <v>1917993.65</v>
      </c>
      <c r="G203" s="13">
        <v>1917700.32</v>
      </c>
      <c r="H203" s="13" t="s">
        <v>16</v>
      </c>
      <c r="I203" s="13" t="s">
        <v>16</v>
      </c>
      <c r="J203" s="13">
        <f t="shared" si="2"/>
        <v>1917700.32</v>
      </c>
      <c r="K203" s="13">
        <v>0</v>
      </c>
      <c r="L203" s="13">
        <v>0</v>
      </c>
    </row>
    <row r="204" spans="1:12">
      <c r="A204" s="11" t="s">
        <v>50</v>
      </c>
      <c r="B204" s="12"/>
      <c r="C204" s="94" t="s">
        <v>301</v>
      </c>
      <c r="D204" s="95"/>
      <c r="E204" s="13">
        <v>1917993.65</v>
      </c>
      <c r="F204" s="13">
        <v>1917993.65</v>
      </c>
      <c r="G204" s="13">
        <v>1917700.32</v>
      </c>
      <c r="H204" s="13" t="s">
        <v>16</v>
      </c>
      <c r="I204" s="13" t="s">
        <v>16</v>
      </c>
      <c r="J204" s="13">
        <f t="shared" si="2"/>
        <v>1917700.32</v>
      </c>
      <c r="K204" s="13">
        <v>0</v>
      </c>
      <c r="L204" s="13">
        <v>0</v>
      </c>
    </row>
    <row r="205" spans="1:12" ht="45">
      <c r="A205" s="14" t="s">
        <v>52</v>
      </c>
      <c r="B205" s="15"/>
      <c r="C205" s="92" t="s">
        <v>302</v>
      </c>
      <c r="D205" s="93"/>
      <c r="E205" s="16">
        <v>1917993.65</v>
      </c>
      <c r="F205" s="16">
        <v>1917993.65</v>
      </c>
      <c r="G205" s="16">
        <v>1917700.32</v>
      </c>
      <c r="H205" s="16" t="s">
        <v>16</v>
      </c>
      <c r="I205" s="16" t="s">
        <v>16</v>
      </c>
      <c r="J205" s="16">
        <f t="shared" si="2"/>
        <v>1917700.32</v>
      </c>
      <c r="K205" s="16">
        <v>293.33</v>
      </c>
      <c r="L205" s="16">
        <v>293.33</v>
      </c>
    </row>
    <row r="206" spans="1:12" ht="101.25">
      <c r="A206" s="21" t="s">
        <v>303</v>
      </c>
      <c r="B206" s="12"/>
      <c r="C206" s="94" t="s">
        <v>304</v>
      </c>
      <c r="D206" s="95"/>
      <c r="E206" s="13">
        <v>107981146.73</v>
      </c>
      <c r="F206" s="13">
        <v>107981146.73</v>
      </c>
      <c r="G206" s="13">
        <v>104725017.37</v>
      </c>
      <c r="H206" s="13" t="s">
        <v>16</v>
      </c>
      <c r="I206" s="13" t="s">
        <v>16</v>
      </c>
      <c r="J206" s="13">
        <f t="shared" si="2"/>
        <v>104725017.37</v>
      </c>
      <c r="K206" s="13">
        <v>0</v>
      </c>
      <c r="L206" s="13">
        <v>0</v>
      </c>
    </row>
    <row r="207" spans="1:12">
      <c r="A207" s="11" t="s">
        <v>50</v>
      </c>
      <c r="B207" s="12"/>
      <c r="C207" s="94" t="s">
        <v>305</v>
      </c>
      <c r="D207" s="95"/>
      <c r="E207" s="13">
        <v>107981146.73</v>
      </c>
      <c r="F207" s="13">
        <v>107981146.73</v>
      </c>
      <c r="G207" s="13">
        <v>104725017.37</v>
      </c>
      <c r="H207" s="13" t="s">
        <v>16</v>
      </c>
      <c r="I207" s="13" t="s">
        <v>16</v>
      </c>
      <c r="J207" s="13">
        <f t="shared" ref="J207:J270" si="3">IF(IF(G207="-",0,G207)+IF(H207="-",0,H207)+IF(I207="-",0,I207)=0,"-",IF(G207="-",0,G207)+IF(H207="-",0,H207)+IF(I207="-",0,I207))</f>
        <v>104725017.37</v>
      </c>
      <c r="K207" s="13">
        <v>0</v>
      </c>
      <c r="L207" s="13">
        <v>0</v>
      </c>
    </row>
    <row r="208" spans="1:12" ht="45">
      <c r="A208" s="14" t="s">
        <v>52</v>
      </c>
      <c r="B208" s="15"/>
      <c r="C208" s="92" t="s">
        <v>306</v>
      </c>
      <c r="D208" s="93"/>
      <c r="E208" s="16">
        <v>107981146.73</v>
      </c>
      <c r="F208" s="16">
        <v>107981146.73</v>
      </c>
      <c r="G208" s="16">
        <v>104725017.37</v>
      </c>
      <c r="H208" s="16" t="s">
        <v>16</v>
      </c>
      <c r="I208" s="16" t="s">
        <v>16</v>
      </c>
      <c r="J208" s="16">
        <f t="shared" si="3"/>
        <v>104725017.37</v>
      </c>
      <c r="K208" s="16">
        <v>3256129.36</v>
      </c>
      <c r="L208" s="16">
        <v>3256129.36</v>
      </c>
    </row>
    <row r="209" spans="1:12" ht="101.25">
      <c r="A209" s="21" t="s">
        <v>307</v>
      </c>
      <c r="B209" s="12"/>
      <c r="C209" s="94" t="s">
        <v>308</v>
      </c>
      <c r="D209" s="95"/>
      <c r="E209" s="13">
        <v>680783.6</v>
      </c>
      <c r="F209" s="13">
        <v>680783.6</v>
      </c>
      <c r="G209" s="13">
        <v>680783.6</v>
      </c>
      <c r="H209" s="13" t="s">
        <v>16</v>
      </c>
      <c r="I209" s="13" t="s">
        <v>16</v>
      </c>
      <c r="J209" s="13">
        <f t="shared" si="3"/>
        <v>680783.6</v>
      </c>
      <c r="K209" s="13">
        <v>0</v>
      </c>
      <c r="L209" s="13">
        <v>0</v>
      </c>
    </row>
    <row r="210" spans="1:12">
      <c r="A210" s="11" t="s">
        <v>50</v>
      </c>
      <c r="B210" s="12"/>
      <c r="C210" s="94" t="s">
        <v>309</v>
      </c>
      <c r="D210" s="95"/>
      <c r="E210" s="13">
        <v>680783.6</v>
      </c>
      <c r="F210" s="13">
        <v>680783.6</v>
      </c>
      <c r="G210" s="13">
        <v>680783.6</v>
      </c>
      <c r="H210" s="13" t="s">
        <v>16</v>
      </c>
      <c r="I210" s="13" t="s">
        <v>16</v>
      </c>
      <c r="J210" s="13">
        <f t="shared" si="3"/>
        <v>680783.6</v>
      </c>
      <c r="K210" s="13">
        <v>0</v>
      </c>
      <c r="L210" s="13">
        <v>0</v>
      </c>
    </row>
    <row r="211" spans="1:12" ht="45">
      <c r="A211" s="14" t="s">
        <v>52</v>
      </c>
      <c r="B211" s="15"/>
      <c r="C211" s="92" t="s">
        <v>310</v>
      </c>
      <c r="D211" s="93"/>
      <c r="E211" s="16">
        <v>680783.6</v>
      </c>
      <c r="F211" s="16">
        <v>680783.6</v>
      </c>
      <c r="G211" s="16">
        <v>680783.6</v>
      </c>
      <c r="H211" s="16" t="s">
        <v>16</v>
      </c>
      <c r="I211" s="16" t="s">
        <v>16</v>
      </c>
      <c r="J211" s="16">
        <f t="shared" si="3"/>
        <v>680783.6</v>
      </c>
      <c r="K211" s="16"/>
      <c r="L211" s="16"/>
    </row>
    <row r="212" spans="1:12" ht="123.75">
      <c r="A212" s="21" t="s">
        <v>311</v>
      </c>
      <c r="B212" s="12"/>
      <c r="C212" s="94" t="s">
        <v>312</v>
      </c>
      <c r="D212" s="95"/>
      <c r="E212" s="13">
        <v>445563200</v>
      </c>
      <c r="F212" s="13">
        <v>445563200</v>
      </c>
      <c r="G212" s="13">
        <v>445563200</v>
      </c>
      <c r="H212" s="13" t="s">
        <v>16</v>
      </c>
      <c r="I212" s="13" t="s">
        <v>16</v>
      </c>
      <c r="J212" s="13">
        <f t="shared" si="3"/>
        <v>445563200</v>
      </c>
      <c r="K212" s="13">
        <v>0</v>
      </c>
      <c r="L212" s="13">
        <v>0</v>
      </c>
    </row>
    <row r="213" spans="1:12">
      <c r="A213" s="11" t="s">
        <v>50</v>
      </c>
      <c r="B213" s="12"/>
      <c r="C213" s="94" t="s">
        <v>313</v>
      </c>
      <c r="D213" s="95"/>
      <c r="E213" s="13">
        <v>445563200</v>
      </c>
      <c r="F213" s="13">
        <v>445563200</v>
      </c>
      <c r="G213" s="13">
        <v>445563200</v>
      </c>
      <c r="H213" s="13" t="s">
        <v>16</v>
      </c>
      <c r="I213" s="13" t="s">
        <v>16</v>
      </c>
      <c r="J213" s="13">
        <f t="shared" si="3"/>
        <v>445563200</v>
      </c>
      <c r="K213" s="13">
        <v>0</v>
      </c>
      <c r="L213" s="13">
        <v>0</v>
      </c>
    </row>
    <row r="214" spans="1:12" ht="45">
      <c r="A214" s="14" t="s">
        <v>52</v>
      </c>
      <c r="B214" s="15"/>
      <c r="C214" s="92" t="s">
        <v>314</v>
      </c>
      <c r="D214" s="93"/>
      <c r="E214" s="16">
        <v>445563200</v>
      </c>
      <c r="F214" s="16">
        <v>445563200</v>
      </c>
      <c r="G214" s="16">
        <v>445563200</v>
      </c>
      <c r="H214" s="16" t="s">
        <v>16</v>
      </c>
      <c r="I214" s="16" t="s">
        <v>16</v>
      </c>
      <c r="J214" s="16">
        <f t="shared" si="3"/>
        <v>445563200</v>
      </c>
      <c r="K214" s="16"/>
      <c r="L214" s="16"/>
    </row>
    <row r="215" spans="1:12" ht="135">
      <c r="A215" s="21" t="s">
        <v>315</v>
      </c>
      <c r="B215" s="12"/>
      <c r="C215" s="94" t="s">
        <v>316</v>
      </c>
      <c r="D215" s="95"/>
      <c r="E215" s="13">
        <v>7445211.2599999998</v>
      </c>
      <c r="F215" s="13">
        <v>7445211.2599999998</v>
      </c>
      <c r="G215" s="13">
        <v>7445211.2599999998</v>
      </c>
      <c r="H215" s="13" t="s">
        <v>16</v>
      </c>
      <c r="I215" s="13" t="s">
        <v>16</v>
      </c>
      <c r="J215" s="13">
        <f t="shared" si="3"/>
        <v>7445211.2599999998</v>
      </c>
      <c r="K215" s="13">
        <v>0</v>
      </c>
      <c r="L215" s="13">
        <v>0</v>
      </c>
    </row>
    <row r="216" spans="1:12">
      <c r="A216" s="11" t="s">
        <v>50</v>
      </c>
      <c r="B216" s="12"/>
      <c r="C216" s="94" t="s">
        <v>317</v>
      </c>
      <c r="D216" s="95"/>
      <c r="E216" s="13">
        <v>7445211.2599999998</v>
      </c>
      <c r="F216" s="13">
        <v>7445211.2599999998</v>
      </c>
      <c r="G216" s="13">
        <v>7445211.2599999998</v>
      </c>
      <c r="H216" s="13" t="s">
        <v>16</v>
      </c>
      <c r="I216" s="13" t="s">
        <v>16</v>
      </c>
      <c r="J216" s="13">
        <f t="shared" si="3"/>
        <v>7445211.2599999998</v>
      </c>
      <c r="K216" s="13">
        <v>0</v>
      </c>
      <c r="L216" s="13">
        <v>0</v>
      </c>
    </row>
    <row r="217" spans="1:12" ht="45">
      <c r="A217" s="14" t="s">
        <v>52</v>
      </c>
      <c r="B217" s="15"/>
      <c r="C217" s="92" t="s">
        <v>318</v>
      </c>
      <c r="D217" s="93"/>
      <c r="E217" s="16">
        <v>7445211.2599999998</v>
      </c>
      <c r="F217" s="16">
        <v>7445211.2599999998</v>
      </c>
      <c r="G217" s="16">
        <v>7445211.2599999998</v>
      </c>
      <c r="H217" s="16" t="s">
        <v>16</v>
      </c>
      <c r="I217" s="16" t="s">
        <v>16</v>
      </c>
      <c r="J217" s="16">
        <f t="shared" si="3"/>
        <v>7445211.2599999998</v>
      </c>
      <c r="K217" s="16"/>
      <c r="L217" s="16"/>
    </row>
    <row r="218" spans="1:12" ht="22.5">
      <c r="A218" s="11" t="s">
        <v>319</v>
      </c>
      <c r="B218" s="12"/>
      <c r="C218" s="94" t="s">
        <v>320</v>
      </c>
      <c r="D218" s="95"/>
      <c r="E218" s="13">
        <v>4986528</v>
      </c>
      <c r="F218" s="13">
        <v>4986528</v>
      </c>
      <c r="G218" s="13">
        <v>4986528</v>
      </c>
      <c r="H218" s="13" t="s">
        <v>16</v>
      </c>
      <c r="I218" s="13" t="s">
        <v>16</v>
      </c>
      <c r="J218" s="13">
        <f t="shared" si="3"/>
        <v>4986528</v>
      </c>
      <c r="K218" s="13">
        <v>0</v>
      </c>
      <c r="L218" s="13">
        <v>0</v>
      </c>
    </row>
    <row r="219" spans="1:12" ht="135">
      <c r="A219" s="21" t="s">
        <v>321</v>
      </c>
      <c r="B219" s="12"/>
      <c r="C219" s="94" t="s">
        <v>322</v>
      </c>
      <c r="D219" s="95"/>
      <c r="E219" s="13">
        <v>4986528</v>
      </c>
      <c r="F219" s="13">
        <v>4986528</v>
      </c>
      <c r="G219" s="13">
        <v>4986528</v>
      </c>
      <c r="H219" s="13" t="s">
        <v>16</v>
      </c>
      <c r="I219" s="13" t="s">
        <v>16</v>
      </c>
      <c r="J219" s="13">
        <f t="shared" si="3"/>
        <v>4986528</v>
      </c>
      <c r="K219" s="13">
        <v>0</v>
      </c>
      <c r="L219" s="13">
        <v>0</v>
      </c>
    </row>
    <row r="220" spans="1:12" ht="22.5">
      <c r="A220" s="11" t="s">
        <v>44</v>
      </c>
      <c r="B220" s="12"/>
      <c r="C220" s="94" t="s">
        <v>323</v>
      </c>
      <c r="D220" s="95"/>
      <c r="E220" s="13">
        <v>4986528</v>
      </c>
      <c r="F220" s="13">
        <v>4986528</v>
      </c>
      <c r="G220" s="13">
        <v>4986528</v>
      </c>
      <c r="H220" s="13" t="s">
        <v>16</v>
      </c>
      <c r="I220" s="13" t="s">
        <v>16</v>
      </c>
      <c r="J220" s="13">
        <f t="shared" si="3"/>
        <v>4986528</v>
      </c>
      <c r="K220" s="13">
        <v>0</v>
      </c>
      <c r="L220" s="13">
        <v>0</v>
      </c>
    </row>
    <row r="221" spans="1:12" ht="45">
      <c r="A221" s="14" t="s">
        <v>46</v>
      </c>
      <c r="B221" s="15"/>
      <c r="C221" s="92" t="s">
        <v>324</v>
      </c>
      <c r="D221" s="93"/>
      <c r="E221" s="16">
        <v>4986528</v>
      </c>
      <c r="F221" s="16">
        <v>4986528</v>
      </c>
      <c r="G221" s="16">
        <v>4986528</v>
      </c>
      <c r="H221" s="16" t="s">
        <v>16</v>
      </c>
      <c r="I221" s="16" t="s">
        <v>16</v>
      </c>
      <c r="J221" s="16">
        <f t="shared" si="3"/>
        <v>4986528</v>
      </c>
      <c r="K221" s="16"/>
      <c r="L221" s="16"/>
    </row>
    <row r="222" spans="1:12" ht="22.5">
      <c r="A222" s="11" t="s">
        <v>325</v>
      </c>
      <c r="B222" s="12"/>
      <c r="C222" s="94" t="s">
        <v>326</v>
      </c>
      <c r="D222" s="95"/>
      <c r="E222" s="13">
        <v>5054210</v>
      </c>
      <c r="F222" s="13">
        <v>5054210</v>
      </c>
      <c r="G222" s="13">
        <v>5054210</v>
      </c>
      <c r="H222" s="13" t="s">
        <v>16</v>
      </c>
      <c r="I222" s="13" t="s">
        <v>16</v>
      </c>
      <c r="J222" s="13">
        <f t="shared" si="3"/>
        <v>5054210</v>
      </c>
      <c r="K222" s="13">
        <v>0</v>
      </c>
      <c r="L222" s="13">
        <v>0</v>
      </c>
    </row>
    <row r="223" spans="1:12" ht="22.5">
      <c r="A223" s="11" t="s">
        <v>327</v>
      </c>
      <c r="B223" s="12"/>
      <c r="C223" s="94" t="s">
        <v>328</v>
      </c>
      <c r="D223" s="95"/>
      <c r="E223" s="13">
        <v>5054210</v>
      </c>
      <c r="F223" s="13">
        <v>5054210</v>
      </c>
      <c r="G223" s="13">
        <v>5054210</v>
      </c>
      <c r="H223" s="13" t="s">
        <v>16</v>
      </c>
      <c r="I223" s="13" t="s">
        <v>16</v>
      </c>
      <c r="J223" s="13">
        <f t="shared" si="3"/>
        <v>5054210</v>
      </c>
      <c r="K223" s="13">
        <v>0</v>
      </c>
      <c r="L223" s="13">
        <v>0</v>
      </c>
    </row>
    <row r="224" spans="1:12" ht="78.75">
      <c r="A224" s="21" t="s">
        <v>329</v>
      </c>
      <c r="B224" s="12"/>
      <c r="C224" s="94" t="s">
        <v>330</v>
      </c>
      <c r="D224" s="95"/>
      <c r="E224" s="13">
        <v>5054210</v>
      </c>
      <c r="F224" s="13">
        <v>5054210</v>
      </c>
      <c r="G224" s="13">
        <v>5054210</v>
      </c>
      <c r="H224" s="13" t="s">
        <v>16</v>
      </c>
      <c r="I224" s="13" t="s">
        <v>16</v>
      </c>
      <c r="J224" s="13">
        <f t="shared" si="3"/>
        <v>5054210</v>
      </c>
      <c r="K224" s="13">
        <v>0</v>
      </c>
      <c r="L224" s="13">
        <v>0</v>
      </c>
    </row>
    <row r="225" spans="1:12" ht="56.25">
      <c r="A225" s="11" t="s">
        <v>165</v>
      </c>
      <c r="B225" s="12"/>
      <c r="C225" s="94" t="s">
        <v>331</v>
      </c>
      <c r="D225" s="95"/>
      <c r="E225" s="13">
        <v>5054210</v>
      </c>
      <c r="F225" s="13">
        <v>5054210</v>
      </c>
      <c r="G225" s="13">
        <v>5054210</v>
      </c>
      <c r="H225" s="13" t="s">
        <v>16</v>
      </c>
      <c r="I225" s="13" t="s">
        <v>16</v>
      </c>
      <c r="J225" s="13">
        <f t="shared" si="3"/>
        <v>5054210</v>
      </c>
      <c r="K225" s="13">
        <v>0</v>
      </c>
      <c r="L225" s="13">
        <v>0</v>
      </c>
    </row>
    <row r="226" spans="1:12" ht="22.5">
      <c r="A226" s="14" t="s">
        <v>167</v>
      </c>
      <c r="B226" s="15"/>
      <c r="C226" s="92" t="s">
        <v>332</v>
      </c>
      <c r="D226" s="93"/>
      <c r="E226" s="16">
        <v>5054210</v>
      </c>
      <c r="F226" s="16">
        <v>5054210</v>
      </c>
      <c r="G226" s="16">
        <v>5054210</v>
      </c>
      <c r="H226" s="16" t="s">
        <v>16</v>
      </c>
      <c r="I226" s="16" t="s">
        <v>16</v>
      </c>
      <c r="J226" s="16">
        <f t="shared" si="3"/>
        <v>5054210</v>
      </c>
      <c r="K226" s="16"/>
      <c r="L226" s="16"/>
    </row>
    <row r="227" spans="1:12">
      <c r="A227" s="11" t="s">
        <v>333</v>
      </c>
      <c r="B227" s="12"/>
      <c r="C227" s="94" t="s">
        <v>334</v>
      </c>
      <c r="D227" s="95"/>
      <c r="E227" s="13">
        <v>394904308.73000002</v>
      </c>
      <c r="F227" s="13">
        <v>394904308.73000002</v>
      </c>
      <c r="G227" s="13">
        <v>386914587.94999999</v>
      </c>
      <c r="H227" s="13" t="s">
        <v>16</v>
      </c>
      <c r="I227" s="13" t="s">
        <v>16</v>
      </c>
      <c r="J227" s="13">
        <f t="shared" si="3"/>
        <v>386914587.94999999</v>
      </c>
      <c r="K227" s="13">
        <v>0</v>
      </c>
      <c r="L227" s="13">
        <v>0</v>
      </c>
    </row>
    <row r="228" spans="1:12" ht="45">
      <c r="A228" s="11" t="s">
        <v>38</v>
      </c>
      <c r="B228" s="12"/>
      <c r="C228" s="94" t="s">
        <v>335</v>
      </c>
      <c r="D228" s="95"/>
      <c r="E228" s="13">
        <v>4904308.7300000004</v>
      </c>
      <c r="F228" s="13">
        <v>4904308.7300000004</v>
      </c>
      <c r="G228" s="13">
        <v>4614841.7300000004</v>
      </c>
      <c r="H228" s="13" t="s">
        <v>16</v>
      </c>
      <c r="I228" s="13" t="s">
        <v>16</v>
      </c>
      <c r="J228" s="13">
        <f t="shared" si="3"/>
        <v>4614841.7300000004</v>
      </c>
      <c r="K228" s="13">
        <v>0</v>
      </c>
      <c r="L228" s="13">
        <v>0</v>
      </c>
    </row>
    <row r="229" spans="1:12" ht="22.5">
      <c r="A229" s="11" t="s">
        <v>161</v>
      </c>
      <c r="B229" s="12"/>
      <c r="C229" s="94" t="s">
        <v>336</v>
      </c>
      <c r="D229" s="95"/>
      <c r="E229" s="13">
        <v>4904308.7300000004</v>
      </c>
      <c r="F229" s="13">
        <v>4904308.7300000004</v>
      </c>
      <c r="G229" s="13">
        <v>4614841.7300000004</v>
      </c>
      <c r="H229" s="13" t="s">
        <v>16</v>
      </c>
      <c r="I229" s="13" t="s">
        <v>16</v>
      </c>
      <c r="J229" s="13">
        <f t="shared" si="3"/>
        <v>4614841.7300000004</v>
      </c>
      <c r="K229" s="13">
        <v>0</v>
      </c>
      <c r="L229" s="13">
        <v>0</v>
      </c>
    </row>
    <row r="230" spans="1:12" ht="90">
      <c r="A230" s="21" t="s">
        <v>337</v>
      </c>
      <c r="B230" s="12"/>
      <c r="C230" s="94" t="s">
        <v>338</v>
      </c>
      <c r="D230" s="95"/>
      <c r="E230" s="13">
        <v>661840.73</v>
      </c>
      <c r="F230" s="13">
        <v>661840.73</v>
      </c>
      <c r="G230" s="13">
        <v>661840.73</v>
      </c>
      <c r="H230" s="13" t="s">
        <v>16</v>
      </c>
      <c r="I230" s="13" t="s">
        <v>16</v>
      </c>
      <c r="J230" s="13">
        <f t="shared" si="3"/>
        <v>661840.73</v>
      </c>
      <c r="K230" s="13">
        <v>0</v>
      </c>
      <c r="L230" s="13">
        <v>0</v>
      </c>
    </row>
    <row r="231" spans="1:12" ht="22.5">
      <c r="A231" s="11" t="s">
        <v>169</v>
      </c>
      <c r="B231" s="12"/>
      <c r="C231" s="94" t="s">
        <v>339</v>
      </c>
      <c r="D231" s="95"/>
      <c r="E231" s="13">
        <v>661840.73</v>
      </c>
      <c r="F231" s="13">
        <v>661840.73</v>
      </c>
      <c r="G231" s="13">
        <v>661840.73</v>
      </c>
      <c r="H231" s="13" t="s">
        <v>16</v>
      </c>
      <c r="I231" s="13" t="s">
        <v>16</v>
      </c>
      <c r="J231" s="13">
        <f t="shared" si="3"/>
        <v>661840.73</v>
      </c>
      <c r="K231" s="13">
        <v>0</v>
      </c>
      <c r="L231" s="13">
        <v>0</v>
      </c>
    </row>
    <row r="232" spans="1:12" ht="22.5">
      <c r="A232" s="14" t="s">
        <v>171</v>
      </c>
      <c r="B232" s="15"/>
      <c r="C232" s="92" t="s">
        <v>340</v>
      </c>
      <c r="D232" s="93"/>
      <c r="E232" s="16">
        <v>661840.73</v>
      </c>
      <c r="F232" s="16">
        <v>661840.73</v>
      </c>
      <c r="G232" s="16">
        <v>661840.73</v>
      </c>
      <c r="H232" s="16" t="s">
        <v>16</v>
      </c>
      <c r="I232" s="16" t="s">
        <v>16</v>
      </c>
      <c r="J232" s="16">
        <f t="shared" si="3"/>
        <v>661840.73</v>
      </c>
      <c r="K232" s="16"/>
      <c r="L232" s="16"/>
    </row>
    <row r="233" spans="1:12" ht="90">
      <c r="A233" s="21" t="s">
        <v>341</v>
      </c>
      <c r="B233" s="12"/>
      <c r="C233" s="94" t="s">
        <v>342</v>
      </c>
      <c r="D233" s="95"/>
      <c r="E233" s="13">
        <v>2806468</v>
      </c>
      <c r="F233" s="13">
        <v>2806468</v>
      </c>
      <c r="G233" s="13">
        <v>2564829</v>
      </c>
      <c r="H233" s="13" t="s">
        <v>16</v>
      </c>
      <c r="I233" s="13" t="s">
        <v>16</v>
      </c>
      <c r="J233" s="13">
        <f t="shared" si="3"/>
        <v>2564829</v>
      </c>
      <c r="K233" s="13">
        <v>0</v>
      </c>
      <c r="L233" s="13">
        <v>0</v>
      </c>
    </row>
    <row r="234" spans="1:12" ht="22.5">
      <c r="A234" s="11" t="s">
        <v>169</v>
      </c>
      <c r="B234" s="12"/>
      <c r="C234" s="94" t="s">
        <v>343</v>
      </c>
      <c r="D234" s="95"/>
      <c r="E234" s="13">
        <v>2156468</v>
      </c>
      <c r="F234" s="13">
        <v>2156468</v>
      </c>
      <c r="G234" s="13">
        <v>2044829</v>
      </c>
      <c r="H234" s="13" t="s">
        <v>16</v>
      </c>
      <c r="I234" s="13" t="s">
        <v>16</v>
      </c>
      <c r="J234" s="13">
        <f t="shared" si="3"/>
        <v>2044829</v>
      </c>
      <c r="K234" s="13">
        <v>0</v>
      </c>
      <c r="L234" s="13">
        <v>0</v>
      </c>
    </row>
    <row r="235" spans="1:12" ht="22.5">
      <c r="A235" s="14" t="s">
        <v>171</v>
      </c>
      <c r="B235" s="15"/>
      <c r="C235" s="92" t="s">
        <v>344</v>
      </c>
      <c r="D235" s="93"/>
      <c r="E235" s="16">
        <v>2156468</v>
      </c>
      <c r="F235" s="16">
        <v>2156468</v>
      </c>
      <c r="G235" s="16">
        <v>2044829</v>
      </c>
      <c r="H235" s="16" t="s">
        <v>16</v>
      </c>
      <c r="I235" s="16" t="s">
        <v>16</v>
      </c>
      <c r="J235" s="16">
        <f t="shared" si="3"/>
        <v>2044829</v>
      </c>
      <c r="K235" s="16">
        <v>111639</v>
      </c>
      <c r="L235" s="16">
        <v>111639</v>
      </c>
    </row>
    <row r="236" spans="1:12" ht="22.5">
      <c r="A236" s="11" t="s">
        <v>173</v>
      </c>
      <c r="B236" s="12"/>
      <c r="C236" s="94" t="s">
        <v>345</v>
      </c>
      <c r="D236" s="95"/>
      <c r="E236" s="13">
        <v>650000</v>
      </c>
      <c r="F236" s="13">
        <v>650000</v>
      </c>
      <c r="G236" s="13">
        <v>520000</v>
      </c>
      <c r="H236" s="13" t="s">
        <v>16</v>
      </c>
      <c r="I236" s="13" t="s">
        <v>16</v>
      </c>
      <c r="J236" s="13">
        <f t="shared" si="3"/>
        <v>520000</v>
      </c>
      <c r="K236" s="13">
        <v>0</v>
      </c>
      <c r="L236" s="13">
        <v>0</v>
      </c>
    </row>
    <row r="237" spans="1:12">
      <c r="A237" s="14" t="s">
        <v>182</v>
      </c>
      <c r="B237" s="15"/>
      <c r="C237" s="92" t="s">
        <v>346</v>
      </c>
      <c r="D237" s="93"/>
      <c r="E237" s="16">
        <v>650000</v>
      </c>
      <c r="F237" s="16">
        <v>650000</v>
      </c>
      <c r="G237" s="16">
        <v>520000</v>
      </c>
      <c r="H237" s="16" t="s">
        <v>16</v>
      </c>
      <c r="I237" s="16" t="s">
        <v>16</v>
      </c>
      <c r="J237" s="16">
        <f t="shared" si="3"/>
        <v>520000</v>
      </c>
      <c r="K237" s="16">
        <v>130000</v>
      </c>
      <c r="L237" s="16">
        <v>130000</v>
      </c>
    </row>
    <row r="238" spans="1:12" ht="101.25">
      <c r="A238" s="21" t="s">
        <v>347</v>
      </c>
      <c r="B238" s="12"/>
      <c r="C238" s="94" t="s">
        <v>348</v>
      </c>
      <c r="D238" s="95"/>
      <c r="E238" s="13">
        <v>1436000</v>
      </c>
      <c r="F238" s="13">
        <v>1436000</v>
      </c>
      <c r="G238" s="13">
        <v>1388172</v>
      </c>
      <c r="H238" s="13" t="s">
        <v>16</v>
      </c>
      <c r="I238" s="13" t="s">
        <v>16</v>
      </c>
      <c r="J238" s="13">
        <f t="shared" si="3"/>
        <v>1388172</v>
      </c>
      <c r="K238" s="13">
        <v>0</v>
      </c>
      <c r="L238" s="13">
        <v>0</v>
      </c>
    </row>
    <row r="239" spans="1:12" ht="22.5">
      <c r="A239" s="11" t="s">
        <v>173</v>
      </c>
      <c r="B239" s="12"/>
      <c r="C239" s="94" t="s">
        <v>349</v>
      </c>
      <c r="D239" s="95"/>
      <c r="E239" s="13">
        <v>1436000</v>
      </c>
      <c r="F239" s="13">
        <v>1436000</v>
      </c>
      <c r="G239" s="13">
        <v>1388172</v>
      </c>
      <c r="H239" s="13" t="s">
        <v>16</v>
      </c>
      <c r="I239" s="13" t="s">
        <v>16</v>
      </c>
      <c r="J239" s="13">
        <f t="shared" si="3"/>
        <v>1388172</v>
      </c>
      <c r="K239" s="13">
        <v>0</v>
      </c>
      <c r="L239" s="13">
        <v>0</v>
      </c>
    </row>
    <row r="240" spans="1:12">
      <c r="A240" s="14" t="s">
        <v>182</v>
      </c>
      <c r="B240" s="15"/>
      <c r="C240" s="92" t="s">
        <v>350</v>
      </c>
      <c r="D240" s="93"/>
      <c r="E240" s="16">
        <v>1436000</v>
      </c>
      <c r="F240" s="16">
        <v>1436000</v>
      </c>
      <c r="G240" s="16">
        <v>1388172</v>
      </c>
      <c r="H240" s="16" t="s">
        <v>16</v>
      </c>
      <c r="I240" s="16" t="s">
        <v>16</v>
      </c>
      <c r="J240" s="16">
        <f t="shared" si="3"/>
        <v>1388172</v>
      </c>
      <c r="K240" s="16">
        <v>47828</v>
      </c>
      <c r="L240" s="16">
        <v>47828</v>
      </c>
    </row>
    <row r="241" spans="1:12" ht="22.5">
      <c r="A241" s="11" t="s">
        <v>351</v>
      </c>
      <c r="B241" s="12"/>
      <c r="C241" s="94" t="s">
        <v>352</v>
      </c>
      <c r="D241" s="95"/>
      <c r="E241" s="13">
        <v>390000000</v>
      </c>
      <c r="F241" s="13">
        <v>390000000</v>
      </c>
      <c r="G241" s="13">
        <v>382299746.22000003</v>
      </c>
      <c r="H241" s="13" t="s">
        <v>16</v>
      </c>
      <c r="I241" s="13" t="s">
        <v>16</v>
      </c>
      <c r="J241" s="13">
        <f t="shared" si="3"/>
        <v>382299746.22000003</v>
      </c>
      <c r="K241" s="13">
        <v>0</v>
      </c>
      <c r="L241" s="13">
        <v>0</v>
      </c>
    </row>
    <row r="242" spans="1:12">
      <c r="A242" s="11" t="s">
        <v>353</v>
      </c>
      <c r="B242" s="12"/>
      <c r="C242" s="94" t="s">
        <v>354</v>
      </c>
      <c r="D242" s="95"/>
      <c r="E242" s="13">
        <v>390000000</v>
      </c>
      <c r="F242" s="13">
        <v>390000000</v>
      </c>
      <c r="G242" s="13">
        <v>382299746.22000003</v>
      </c>
      <c r="H242" s="13" t="s">
        <v>16</v>
      </c>
      <c r="I242" s="13" t="s">
        <v>16</v>
      </c>
      <c r="J242" s="13">
        <f t="shared" si="3"/>
        <v>382299746.22000003</v>
      </c>
      <c r="K242" s="13">
        <v>0</v>
      </c>
      <c r="L242" s="13">
        <v>0</v>
      </c>
    </row>
    <row r="243" spans="1:12" ht="101.25">
      <c r="A243" s="21" t="s">
        <v>355</v>
      </c>
      <c r="B243" s="12"/>
      <c r="C243" s="94" t="s">
        <v>356</v>
      </c>
      <c r="D243" s="95"/>
      <c r="E243" s="13">
        <v>390000000</v>
      </c>
      <c r="F243" s="13">
        <v>390000000</v>
      </c>
      <c r="G243" s="13">
        <v>382299746.22000003</v>
      </c>
      <c r="H243" s="13" t="s">
        <v>16</v>
      </c>
      <c r="I243" s="13" t="s">
        <v>16</v>
      </c>
      <c r="J243" s="13">
        <f t="shared" si="3"/>
        <v>382299746.22000003</v>
      </c>
      <c r="K243" s="13">
        <v>0</v>
      </c>
      <c r="L243" s="13">
        <v>0</v>
      </c>
    </row>
    <row r="244" spans="1:12" ht="22.5">
      <c r="A244" s="11" t="s">
        <v>169</v>
      </c>
      <c r="B244" s="12"/>
      <c r="C244" s="94" t="s">
        <v>357</v>
      </c>
      <c r="D244" s="95"/>
      <c r="E244" s="13">
        <v>390000000</v>
      </c>
      <c r="F244" s="13">
        <v>390000000</v>
      </c>
      <c r="G244" s="13">
        <v>382299746.22000003</v>
      </c>
      <c r="H244" s="13" t="s">
        <v>16</v>
      </c>
      <c r="I244" s="13" t="s">
        <v>16</v>
      </c>
      <c r="J244" s="13">
        <f t="shared" si="3"/>
        <v>382299746.22000003</v>
      </c>
      <c r="K244" s="13">
        <v>0</v>
      </c>
      <c r="L244" s="13">
        <v>0</v>
      </c>
    </row>
    <row r="245" spans="1:12" ht="22.5">
      <c r="A245" s="14" t="s">
        <v>171</v>
      </c>
      <c r="B245" s="15"/>
      <c r="C245" s="92" t="s">
        <v>358</v>
      </c>
      <c r="D245" s="93"/>
      <c r="E245" s="16">
        <v>390000000</v>
      </c>
      <c r="F245" s="16">
        <v>390000000</v>
      </c>
      <c r="G245" s="16">
        <v>382299746.22000003</v>
      </c>
      <c r="H245" s="16" t="s">
        <v>16</v>
      </c>
      <c r="I245" s="16" t="s">
        <v>16</v>
      </c>
      <c r="J245" s="16">
        <f t="shared" si="3"/>
        <v>382299746.22000003</v>
      </c>
      <c r="K245" s="16">
        <v>7700253.7800000003</v>
      </c>
      <c r="L245" s="16">
        <v>7700253.7800000003</v>
      </c>
    </row>
    <row r="246" spans="1:12">
      <c r="A246" s="11" t="s">
        <v>359</v>
      </c>
      <c r="B246" s="12"/>
      <c r="C246" s="94" t="s">
        <v>360</v>
      </c>
      <c r="D246" s="95"/>
      <c r="E246" s="13">
        <v>125440250.31</v>
      </c>
      <c r="F246" s="13">
        <v>125440250.31</v>
      </c>
      <c r="G246" s="13">
        <v>125440250.16</v>
      </c>
      <c r="H246" s="13" t="s">
        <v>16</v>
      </c>
      <c r="I246" s="13" t="s">
        <v>16</v>
      </c>
      <c r="J246" s="13">
        <f t="shared" si="3"/>
        <v>125440250.16</v>
      </c>
      <c r="K246" s="13">
        <v>0</v>
      </c>
      <c r="L246" s="13">
        <v>0</v>
      </c>
    </row>
    <row r="247" spans="1:12" ht="22.5">
      <c r="A247" s="11" t="s">
        <v>361</v>
      </c>
      <c r="B247" s="12"/>
      <c r="C247" s="94" t="s">
        <v>362</v>
      </c>
      <c r="D247" s="95"/>
      <c r="E247" s="13">
        <v>125440250.31</v>
      </c>
      <c r="F247" s="13">
        <v>125440250.31</v>
      </c>
      <c r="G247" s="13">
        <v>125440250.16</v>
      </c>
      <c r="H247" s="13" t="s">
        <v>16</v>
      </c>
      <c r="I247" s="13" t="s">
        <v>16</v>
      </c>
      <c r="J247" s="13">
        <f t="shared" si="3"/>
        <v>125440250.16</v>
      </c>
      <c r="K247" s="13">
        <v>0</v>
      </c>
      <c r="L247" s="13">
        <v>0</v>
      </c>
    </row>
    <row r="248" spans="1:12" ht="45">
      <c r="A248" s="11" t="s">
        <v>38</v>
      </c>
      <c r="B248" s="12"/>
      <c r="C248" s="94" t="s">
        <v>363</v>
      </c>
      <c r="D248" s="95"/>
      <c r="E248" s="13">
        <v>125440250.31</v>
      </c>
      <c r="F248" s="13">
        <v>125440250.31</v>
      </c>
      <c r="G248" s="13">
        <v>125440250.16</v>
      </c>
      <c r="H248" s="13" t="s">
        <v>16</v>
      </c>
      <c r="I248" s="13" t="s">
        <v>16</v>
      </c>
      <c r="J248" s="13">
        <f t="shared" si="3"/>
        <v>125440250.16</v>
      </c>
      <c r="K248" s="13">
        <v>0</v>
      </c>
      <c r="L248" s="13">
        <v>0</v>
      </c>
    </row>
    <row r="249" spans="1:12" ht="22.5">
      <c r="A249" s="11" t="s">
        <v>319</v>
      </c>
      <c r="B249" s="12"/>
      <c r="C249" s="94" t="s">
        <v>364</v>
      </c>
      <c r="D249" s="95"/>
      <c r="E249" s="13">
        <v>125440250.31</v>
      </c>
      <c r="F249" s="13">
        <v>125440250.31</v>
      </c>
      <c r="G249" s="13">
        <v>125440250.16</v>
      </c>
      <c r="H249" s="13" t="s">
        <v>16</v>
      </c>
      <c r="I249" s="13" t="s">
        <v>16</v>
      </c>
      <c r="J249" s="13">
        <f t="shared" si="3"/>
        <v>125440250.16</v>
      </c>
      <c r="K249" s="13">
        <v>0</v>
      </c>
      <c r="L249" s="13">
        <v>0</v>
      </c>
    </row>
    <row r="250" spans="1:12" ht="101.25">
      <c r="A250" s="21" t="s">
        <v>365</v>
      </c>
      <c r="B250" s="12"/>
      <c r="C250" s="94" t="s">
        <v>366</v>
      </c>
      <c r="D250" s="95"/>
      <c r="E250" s="13">
        <v>65905780.920000002</v>
      </c>
      <c r="F250" s="13">
        <v>65905780.920000002</v>
      </c>
      <c r="G250" s="13">
        <v>65905780.770000003</v>
      </c>
      <c r="H250" s="13" t="s">
        <v>16</v>
      </c>
      <c r="I250" s="13" t="s">
        <v>16</v>
      </c>
      <c r="J250" s="13">
        <f t="shared" si="3"/>
        <v>65905780.770000003</v>
      </c>
      <c r="K250" s="13">
        <v>0</v>
      </c>
      <c r="L250" s="13">
        <v>0</v>
      </c>
    </row>
    <row r="251" spans="1:12" ht="22.5">
      <c r="A251" s="11" t="s">
        <v>44</v>
      </c>
      <c r="B251" s="12"/>
      <c r="C251" s="94" t="s">
        <v>367</v>
      </c>
      <c r="D251" s="95"/>
      <c r="E251" s="13">
        <v>65905780.920000002</v>
      </c>
      <c r="F251" s="13">
        <v>65905780.920000002</v>
      </c>
      <c r="G251" s="13">
        <v>65905780.770000003</v>
      </c>
      <c r="H251" s="13" t="s">
        <v>16</v>
      </c>
      <c r="I251" s="13" t="s">
        <v>16</v>
      </c>
      <c r="J251" s="13">
        <f t="shared" si="3"/>
        <v>65905780.770000003</v>
      </c>
      <c r="K251" s="13">
        <v>0</v>
      </c>
      <c r="L251" s="13">
        <v>0</v>
      </c>
    </row>
    <row r="252" spans="1:12" ht="45">
      <c r="A252" s="14" t="s">
        <v>46</v>
      </c>
      <c r="B252" s="15"/>
      <c r="C252" s="92" t="s">
        <v>368</v>
      </c>
      <c r="D252" s="93"/>
      <c r="E252" s="16">
        <v>65905780.920000002</v>
      </c>
      <c r="F252" s="16">
        <v>65905780.920000002</v>
      </c>
      <c r="G252" s="16">
        <v>65905780.770000003</v>
      </c>
      <c r="H252" s="16" t="s">
        <v>16</v>
      </c>
      <c r="I252" s="16" t="s">
        <v>16</v>
      </c>
      <c r="J252" s="16">
        <f t="shared" si="3"/>
        <v>65905780.770000003</v>
      </c>
      <c r="K252" s="16">
        <v>0.15</v>
      </c>
      <c r="L252" s="16">
        <v>0.15</v>
      </c>
    </row>
    <row r="253" spans="1:12" ht="180">
      <c r="A253" s="21" t="s">
        <v>369</v>
      </c>
      <c r="B253" s="12"/>
      <c r="C253" s="94" t="s">
        <v>370</v>
      </c>
      <c r="D253" s="95"/>
      <c r="E253" s="13">
        <v>7851985</v>
      </c>
      <c r="F253" s="13">
        <v>7851985</v>
      </c>
      <c r="G253" s="13">
        <v>7851985</v>
      </c>
      <c r="H253" s="13" t="s">
        <v>16</v>
      </c>
      <c r="I253" s="13" t="s">
        <v>16</v>
      </c>
      <c r="J253" s="13">
        <f t="shared" si="3"/>
        <v>7851985</v>
      </c>
      <c r="K253" s="13">
        <v>0</v>
      </c>
      <c r="L253" s="13">
        <v>0</v>
      </c>
    </row>
    <row r="254" spans="1:12" ht="22.5">
      <c r="A254" s="11" t="s">
        <v>44</v>
      </c>
      <c r="B254" s="12"/>
      <c r="C254" s="94" t="s">
        <v>371</v>
      </c>
      <c r="D254" s="95"/>
      <c r="E254" s="13">
        <v>7851985</v>
      </c>
      <c r="F254" s="13">
        <v>7851985</v>
      </c>
      <c r="G254" s="13">
        <v>7851985</v>
      </c>
      <c r="H254" s="13" t="s">
        <v>16</v>
      </c>
      <c r="I254" s="13" t="s">
        <v>16</v>
      </c>
      <c r="J254" s="13">
        <f t="shared" si="3"/>
        <v>7851985</v>
      </c>
      <c r="K254" s="13">
        <v>0</v>
      </c>
      <c r="L254" s="13">
        <v>0</v>
      </c>
    </row>
    <row r="255" spans="1:12" ht="45">
      <c r="A255" s="14" t="s">
        <v>46</v>
      </c>
      <c r="B255" s="15"/>
      <c r="C255" s="92" t="s">
        <v>372</v>
      </c>
      <c r="D255" s="93"/>
      <c r="E255" s="16">
        <v>7851985</v>
      </c>
      <c r="F255" s="16">
        <v>7851985</v>
      </c>
      <c r="G255" s="16">
        <v>7851985</v>
      </c>
      <c r="H255" s="16" t="s">
        <v>16</v>
      </c>
      <c r="I255" s="16" t="s">
        <v>16</v>
      </c>
      <c r="J255" s="16">
        <f t="shared" si="3"/>
        <v>7851985</v>
      </c>
      <c r="K255" s="16"/>
      <c r="L255" s="16"/>
    </row>
    <row r="256" spans="1:12" ht="168.75">
      <c r="A256" s="21" t="s">
        <v>373</v>
      </c>
      <c r="B256" s="12"/>
      <c r="C256" s="94" t="s">
        <v>374</v>
      </c>
      <c r="D256" s="95"/>
      <c r="E256" s="13">
        <v>51682484.390000001</v>
      </c>
      <c r="F256" s="13">
        <v>51682484.390000001</v>
      </c>
      <c r="G256" s="13">
        <v>51682484.390000001</v>
      </c>
      <c r="H256" s="13" t="s">
        <v>16</v>
      </c>
      <c r="I256" s="13" t="s">
        <v>16</v>
      </c>
      <c r="J256" s="13">
        <f t="shared" si="3"/>
        <v>51682484.390000001</v>
      </c>
      <c r="K256" s="13">
        <v>0</v>
      </c>
      <c r="L256" s="13">
        <v>0</v>
      </c>
    </row>
    <row r="257" spans="1:12">
      <c r="A257" s="11" t="s">
        <v>196</v>
      </c>
      <c r="B257" s="12"/>
      <c r="C257" s="94" t="s">
        <v>375</v>
      </c>
      <c r="D257" s="95"/>
      <c r="E257" s="13">
        <v>51682484.390000001</v>
      </c>
      <c r="F257" s="13">
        <v>51682484.390000001</v>
      </c>
      <c r="G257" s="13">
        <v>51682484.390000001</v>
      </c>
      <c r="H257" s="13" t="s">
        <v>16</v>
      </c>
      <c r="I257" s="13" t="s">
        <v>16</v>
      </c>
      <c r="J257" s="13">
        <f t="shared" si="3"/>
        <v>51682484.390000001</v>
      </c>
      <c r="K257" s="13">
        <v>0</v>
      </c>
      <c r="L257" s="13">
        <v>0</v>
      </c>
    </row>
    <row r="258" spans="1:12">
      <c r="A258" s="14" t="s">
        <v>209</v>
      </c>
      <c r="B258" s="15"/>
      <c r="C258" s="92" t="s">
        <v>376</v>
      </c>
      <c r="D258" s="93"/>
      <c r="E258" s="16">
        <v>51682484.390000001</v>
      </c>
      <c r="F258" s="16">
        <v>51682484.390000001</v>
      </c>
      <c r="G258" s="16">
        <v>51682484.390000001</v>
      </c>
      <c r="H258" s="16" t="s">
        <v>16</v>
      </c>
      <c r="I258" s="16" t="s">
        <v>16</v>
      </c>
      <c r="J258" s="16">
        <f t="shared" si="3"/>
        <v>51682484.390000001</v>
      </c>
      <c r="K258" s="16"/>
      <c r="L258" s="16"/>
    </row>
    <row r="259" spans="1:12">
      <c r="A259" s="11" t="s">
        <v>377</v>
      </c>
      <c r="B259" s="12"/>
      <c r="C259" s="94" t="s">
        <v>378</v>
      </c>
      <c r="D259" s="95"/>
      <c r="E259" s="13">
        <v>1925440.39</v>
      </c>
      <c r="F259" s="13">
        <v>1925440.39</v>
      </c>
      <c r="G259" s="13">
        <v>1925438.88</v>
      </c>
      <c r="H259" s="13" t="s">
        <v>16</v>
      </c>
      <c r="I259" s="13" t="s">
        <v>16</v>
      </c>
      <c r="J259" s="13">
        <f t="shared" si="3"/>
        <v>1925438.88</v>
      </c>
      <c r="K259" s="13">
        <v>0</v>
      </c>
      <c r="L259" s="13">
        <v>0</v>
      </c>
    </row>
    <row r="260" spans="1:12">
      <c r="A260" s="11" t="s">
        <v>379</v>
      </c>
      <c r="B260" s="12"/>
      <c r="C260" s="94" t="s">
        <v>380</v>
      </c>
      <c r="D260" s="95"/>
      <c r="E260" s="13">
        <v>1925440.39</v>
      </c>
      <c r="F260" s="13">
        <v>1925440.39</v>
      </c>
      <c r="G260" s="13">
        <v>1925438.88</v>
      </c>
      <c r="H260" s="13" t="s">
        <v>16</v>
      </c>
      <c r="I260" s="13" t="s">
        <v>16</v>
      </c>
      <c r="J260" s="13">
        <f t="shared" si="3"/>
        <v>1925438.88</v>
      </c>
      <c r="K260" s="13">
        <v>0</v>
      </c>
      <c r="L260" s="13">
        <v>0</v>
      </c>
    </row>
    <row r="261" spans="1:12" ht="45">
      <c r="A261" s="11" t="s">
        <v>38</v>
      </c>
      <c r="B261" s="12"/>
      <c r="C261" s="94" t="s">
        <v>381</v>
      </c>
      <c r="D261" s="95"/>
      <c r="E261" s="13">
        <v>1925440.39</v>
      </c>
      <c r="F261" s="13">
        <v>1925440.39</v>
      </c>
      <c r="G261" s="13">
        <v>1925438.88</v>
      </c>
      <c r="H261" s="13" t="s">
        <v>16</v>
      </c>
      <c r="I261" s="13" t="s">
        <v>16</v>
      </c>
      <c r="J261" s="13">
        <f t="shared" si="3"/>
        <v>1925438.88</v>
      </c>
      <c r="K261" s="13">
        <v>0</v>
      </c>
      <c r="L261" s="13">
        <v>0</v>
      </c>
    </row>
    <row r="262" spans="1:12" ht="22.5">
      <c r="A262" s="11" t="s">
        <v>134</v>
      </c>
      <c r="B262" s="12"/>
      <c r="C262" s="94" t="s">
        <v>382</v>
      </c>
      <c r="D262" s="95"/>
      <c r="E262" s="13">
        <v>1925440.39</v>
      </c>
      <c r="F262" s="13">
        <v>1925440.39</v>
      </c>
      <c r="G262" s="13">
        <v>1925438.88</v>
      </c>
      <c r="H262" s="13" t="s">
        <v>16</v>
      </c>
      <c r="I262" s="13" t="s">
        <v>16</v>
      </c>
      <c r="J262" s="13">
        <f t="shared" si="3"/>
        <v>1925438.88</v>
      </c>
      <c r="K262" s="13">
        <v>0</v>
      </c>
      <c r="L262" s="13">
        <v>0</v>
      </c>
    </row>
    <row r="263" spans="1:12" ht="157.5">
      <c r="A263" s="21" t="s">
        <v>383</v>
      </c>
      <c r="B263" s="12"/>
      <c r="C263" s="94" t="s">
        <v>384</v>
      </c>
      <c r="D263" s="95"/>
      <c r="E263" s="13">
        <v>1925440.39</v>
      </c>
      <c r="F263" s="13">
        <v>1925440.39</v>
      </c>
      <c r="G263" s="13">
        <v>1925438.88</v>
      </c>
      <c r="H263" s="13" t="s">
        <v>16</v>
      </c>
      <c r="I263" s="13" t="s">
        <v>16</v>
      </c>
      <c r="J263" s="13">
        <f t="shared" si="3"/>
        <v>1925438.88</v>
      </c>
      <c r="K263" s="13">
        <v>0</v>
      </c>
      <c r="L263" s="13">
        <v>0</v>
      </c>
    </row>
    <row r="264" spans="1:12">
      <c r="A264" s="11" t="s">
        <v>50</v>
      </c>
      <c r="B264" s="12"/>
      <c r="C264" s="94" t="s">
        <v>385</v>
      </c>
      <c r="D264" s="95"/>
      <c r="E264" s="13">
        <v>1925440.39</v>
      </c>
      <c r="F264" s="13">
        <v>1925440.39</v>
      </c>
      <c r="G264" s="13">
        <v>1925438.88</v>
      </c>
      <c r="H264" s="13" t="s">
        <v>16</v>
      </c>
      <c r="I264" s="13" t="s">
        <v>16</v>
      </c>
      <c r="J264" s="13">
        <f t="shared" si="3"/>
        <v>1925438.88</v>
      </c>
      <c r="K264" s="13">
        <v>0</v>
      </c>
      <c r="L264" s="13">
        <v>0</v>
      </c>
    </row>
    <row r="265" spans="1:12" ht="45">
      <c r="A265" s="14" t="s">
        <v>52</v>
      </c>
      <c r="B265" s="15"/>
      <c r="C265" s="92" t="s">
        <v>386</v>
      </c>
      <c r="D265" s="93"/>
      <c r="E265" s="16">
        <v>1925440.39</v>
      </c>
      <c r="F265" s="16">
        <v>1925440.39</v>
      </c>
      <c r="G265" s="16">
        <v>1925438.88</v>
      </c>
      <c r="H265" s="16" t="s">
        <v>16</v>
      </c>
      <c r="I265" s="16" t="s">
        <v>16</v>
      </c>
      <c r="J265" s="16">
        <f t="shared" si="3"/>
        <v>1925438.88</v>
      </c>
      <c r="K265" s="16">
        <v>1.51</v>
      </c>
      <c r="L265" s="16">
        <v>1.51</v>
      </c>
    </row>
    <row r="266" spans="1:12">
      <c r="A266" s="11" t="s">
        <v>387</v>
      </c>
      <c r="B266" s="12"/>
      <c r="C266" s="94" t="s">
        <v>388</v>
      </c>
      <c r="D266" s="95"/>
      <c r="E266" s="13">
        <v>760908018.29999995</v>
      </c>
      <c r="F266" s="13">
        <f>F267</f>
        <v>600908018.29999995</v>
      </c>
      <c r="G266" s="13">
        <v>760908005.29999995</v>
      </c>
      <c r="H266" s="13" t="s">
        <v>16</v>
      </c>
      <c r="I266" s="13" t="s">
        <v>16</v>
      </c>
      <c r="J266" s="13">
        <f t="shared" si="3"/>
        <v>760908005.29999995</v>
      </c>
      <c r="K266" s="13">
        <v>0</v>
      </c>
      <c r="L266" s="13">
        <v>0</v>
      </c>
    </row>
    <row r="267" spans="1:12">
      <c r="A267" s="11" t="s">
        <v>389</v>
      </c>
      <c r="B267" s="12"/>
      <c r="C267" s="94" t="s">
        <v>390</v>
      </c>
      <c r="D267" s="95"/>
      <c r="E267" s="13">
        <v>760908018.29999995</v>
      </c>
      <c r="F267" s="13">
        <f>F268</f>
        <v>600908018.29999995</v>
      </c>
      <c r="G267" s="13">
        <v>760908005.29999995</v>
      </c>
      <c r="H267" s="13" t="s">
        <v>16</v>
      </c>
      <c r="I267" s="13" t="s">
        <v>16</v>
      </c>
      <c r="J267" s="13">
        <f t="shared" si="3"/>
        <v>760908005.29999995</v>
      </c>
      <c r="K267" s="13">
        <v>0</v>
      </c>
      <c r="L267" s="13">
        <v>0</v>
      </c>
    </row>
    <row r="268" spans="1:12" ht="45">
      <c r="A268" s="11" t="s">
        <v>38</v>
      </c>
      <c r="B268" s="12"/>
      <c r="C268" s="94" t="s">
        <v>391</v>
      </c>
      <c r="D268" s="95"/>
      <c r="E268" s="13">
        <v>760908018.29999995</v>
      </c>
      <c r="F268" s="13">
        <f>F269</f>
        <v>600908018.29999995</v>
      </c>
      <c r="G268" s="13">
        <v>760908005.29999995</v>
      </c>
      <c r="H268" s="13" t="s">
        <v>16</v>
      </c>
      <c r="I268" s="13" t="s">
        <v>16</v>
      </c>
      <c r="J268" s="13">
        <f t="shared" si="3"/>
        <v>760908005.29999995</v>
      </c>
      <c r="K268" s="13">
        <v>0</v>
      </c>
      <c r="L268" s="13">
        <v>0</v>
      </c>
    </row>
    <row r="269" spans="1:12" ht="22.5">
      <c r="A269" s="11" t="s">
        <v>134</v>
      </c>
      <c r="B269" s="12"/>
      <c r="C269" s="94" t="s">
        <v>392</v>
      </c>
      <c r="D269" s="95"/>
      <c r="E269" s="13">
        <v>760908018.29999995</v>
      </c>
      <c r="F269" s="13">
        <f>760908018.3-160000000</f>
        <v>600908018.29999995</v>
      </c>
      <c r="G269" s="13">
        <v>760908005.29999995</v>
      </c>
      <c r="H269" s="13" t="s">
        <v>16</v>
      </c>
      <c r="I269" s="13" t="s">
        <v>16</v>
      </c>
      <c r="J269" s="13">
        <f t="shared" si="3"/>
        <v>760908005.29999995</v>
      </c>
      <c r="K269" s="13">
        <v>0</v>
      </c>
      <c r="L269" s="13">
        <v>0</v>
      </c>
    </row>
    <row r="270" spans="1:12" ht="135">
      <c r="A270" s="21" t="s">
        <v>393</v>
      </c>
      <c r="B270" s="12"/>
      <c r="C270" s="94" t="s">
        <v>394</v>
      </c>
      <c r="D270" s="95"/>
      <c r="E270" s="13">
        <v>580301307</v>
      </c>
      <c r="F270" s="13">
        <v>580301307</v>
      </c>
      <c r="G270" s="13">
        <v>580301307</v>
      </c>
      <c r="H270" s="13" t="s">
        <v>16</v>
      </c>
      <c r="I270" s="13" t="s">
        <v>16</v>
      </c>
      <c r="J270" s="13">
        <f t="shared" si="3"/>
        <v>580301307</v>
      </c>
      <c r="K270" s="13">
        <v>0</v>
      </c>
      <c r="L270" s="13">
        <v>0</v>
      </c>
    </row>
    <row r="271" spans="1:12" ht="22.5">
      <c r="A271" s="11" t="s">
        <v>173</v>
      </c>
      <c r="B271" s="12"/>
      <c r="C271" s="94" t="s">
        <v>395</v>
      </c>
      <c r="D271" s="95"/>
      <c r="E271" s="13">
        <v>580301307</v>
      </c>
      <c r="F271" s="13">
        <v>580301307</v>
      </c>
      <c r="G271" s="13">
        <v>580301307</v>
      </c>
      <c r="H271" s="13" t="s">
        <v>16</v>
      </c>
      <c r="I271" s="13" t="s">
        <v>16</v>
      </c>
      <c r="J271" s="13">
        <f t="shared" ref="J271:J292" si="4">IF(IF(G271="-",0,G271)+IF(H271="-",0,H271)+IF(I271="-",0,I271)=0,"-",IF(G271="-",0,G271)+IF(H271="-",0,H271)+IF(I271="-",0,I271))</f>
        <v>580301307</v>
      </c>
      <c r="K271" s="13">
        <v>0</v>
      </c>
      <c r="L271" s="13">
        <v>0</v>
      </c>
    </row>
    <row r="272" spans="1:12" ht="22.5">
      <c r="A272" s="14" t="s">
        <v>175</v>
      </c>
      <c r="B272" s="15"/>
      <c r="C272" s="92" t="s">
        <v>396</v>
      </c>
      <c r="D272" s="93"/>
      <c r="E272" s="16">
        <v>580301307</v>
      </c>
      <c r="F272" s="16">
        <v>580301307</v>
      </c>
      <c r="G272" s="16">
        <v>580301307</v>
      </c>
      <c r="H272" s="16" t="s">
        <v>16</v>
      </c>
      <c r="I272" s="16" t="s">
        <v>16</v>
      </c>
      <c r="J272" s="16">
        <f t="shared" si="4"/>
        <v>580301307</v>
      </c>
      <c r="K272" s="16"/>
      <c r="L272" s="16"/>
    </row>
    <row r="273" spans="1:12" ht="180">
      <c r="A273" s="21" t="s">
        <v>397</v>
      </c>
      <c r="B273" s="12"/>
      <c r="C273" s="94" t="s">
        <v>398</v>
      </c>
      <c r="D273" s="95"/>
      <c r="E273" s="13">
        <v>588400</v>
      </c>
      <c r="F273" s="13">
        <v>588400</v>
      </c>
      <c r="G273" s="13">
        <v>588387</v>
      </c>
      <c r="H273" s="13" t="s">
        <v>16</v>
      </c>
      <c r="I273" s="13" t="s">
        <v>16</v>
      </c>
      <c r="J273" s="13">
        <f t="shared" si="4"/>
        <v>588387</v>
      </c>
      <c r="K273" s="13">
        <v>0</v>
      </c>
      <c r="L273" s="13">
        <v>0</v>
      </c>
    </row>
    <row r="274" spans="1:12" ht="22.5">
      <c r="A274" s="11" t="s">
        <v>173</v>
      </c>
      <c r="B274" s="12"/>
      <c r="C274" s="94" t="s">
        <v>399</v>
      </c>
      <c r="D274" s="95"/>
      <c r="E274" s="13">
        <v>588400</v>
      </c>
      <c r="F274" s="13">
        <v>588400</v>
      </c>
      <c r="G274" s="13">
        <v>588387</v>
      </c>
      <c r="H274" s="13" t="s">
        <v>16</v>
      </c>
      <c r="I274" s="13" t="s">
        <v>16</v>
      </c>
      <c r="J274" s="13">
        <f t="shared" si="4"/>
        <v>588387</v>
      </c>
      <c r="K274" s="13">
        <v>0</v>
      </c>
      <c r="L274" s="13">
        <v>0</v>
      </c>
    </row>
    <row r="275" spans="1:12" ht="22.5">
      <c r="A275" s="14" t="s">
        <v>175</v>
      </c>
      <c r="B275" s="15"/>
      <c r="C275" s="92" t="s">
        <v>400</v>
      </c>
      <c r="D275" s="93"/>
      <c r="E275" s="16">
        <v>588400</v>
      </c>
      <c r="F275" s="16">
        <v>588400</v>
      </c>
      <c r="G275" s="16">
        <v>588387</v>
      </c>
      <c r="H275" s="16" t="s">
        <v>16</v>
      </c>
      <c r="I275" s="16" t="s">
        <v>16</v>
      </c>
      <c r="J275" s="16">
        <f t="shared" si="4"/>
        <v>588387</v>
      </c>
      <c r="K275" s="16">
        <v>13</v>
      </c>
      <c r="L275" s="16">
        <v>13</v>
      </c>
    </row>
    <row r="276" spans="1:12" ht="135">
      <c r="A276" s="21" t="s">
        <v>401</v>
      </c>
      <c r="B276" s="12"/>
      <c r="C276" s="94" t="s">
        <v>402</v>
      </c>
      <c r="D276" s="95"/>
      <c r="E276" s="13">
        <v>10240611.300000001</v>
      </c>
      <c r="F276" s="13">
        <v>10240611.300000001</v>
      </c>
      <c r="G276" s="13">
        <v>10240611.300000001</v>
      </c>
      <c r="H276" s="13" t="s">
        <v>16</v>
      </c>
      <c r="I276" s="13" t="s">
        <v>16</v>
      </c>
      <c r="J276" s="13">
        <f t="shared" si="4"/>
        <v>10240611.300000001</v>
      </c>
      <c r="K276" s="13">
        <v>0</v>
      </c>
      <c r="L276" s="13">
        <v>0</v>
      </c>
    </row>
    <row r="277" spans="1:12" ht="22.5">
      <c r="A277" s="11" t="s">
        <v>173</v>
      </c>
      <c r="B277" s="12"/>
      <c r="C277" s="94" t="s">
        <v>403</v>
      </c>
      <c r="D277" s="95"/>
      <c r="E277" s="13">
        <v>10240611.300000001</v>
      </c>
      <c r="F277" s="13">
        <v>10240611.300000001</v>
      </c>
      <c r="G277" s="13">
        <v>10240611.300000001</v>
      </c>
      <c r="H277" s="13" t="s">
        <v>16</v>
      </c>
      <c r="I277" s="13" t="s">
        <v>16</v>
      </c>
      <c r="J277" s="13">
        <f t="shared" si="4"/>
        <v>10240611.300000001</v>
      </c>
      <c r="K277" s="13">
        <v>0</v>
      </c>
      <c r="L277" s="13">
        <v>0</v>
      </c>
    </row>
    <row r="278" spans="1:12" ht="22.5">
      <c r="A278" s="14" t="s">
        <v>175</v>
      </c>
      <c r="B278" s="15"/>
      <c r="C278" s="92" t="s">
        <v>404</v>
      </c>
      <c r="D278" s="93"/>
      <c r="E278" s="16">
        <v>10240611.300000001</v>
      </c>
      <c r="F278" s="16">
        <v>10240611.300000001</v>
      </c>
      <c r="G278" s="16">
        <v>10240611.300000001</v>
      </c>
      <c r="H278" s="16" t="s">
        <v>16</v>
      </c>
      <c r="I278" s="16" t="s">
        <v>16</v>
      </c>
      <c r="J278" s="16">
        <f t="shared" si="4"/>
        <v>10240611.300000001</v>
      </c>
      <c r="K278" s="16"/>
      <c r="L278" s="16"/>
    </row>
    <row r="279" spans="1:12" ht="90">
      <c r="A279" s="21" t="s">
        <v>405</v>
      </c>
      <c r="B279" s="12"/>
      <c r="C279" s="94" t="s">
        <v>406</v>
      </c>
      <c r="D279" s="95"/>
      <c r="E279" s="13">
        <v>160000000</v>
      </c>
      <c r="F279" s="13" t="s">
        <v>16</v>
      </c>
      <c r="G279" s="13">
        <v>160000000</v>
      </c>
      <c r="H279" s="13" t="s">
        <v>16</v>
      </c>
      <c r="I279" s="13" t="s">
        <v>16</v>
      </c>
      <c r="J279" s="13">
        <f t="shared" si="4"/>
        <v>160000000</v>
      </c>
      <c r="K279" s="13">
        <v>0</v>
      </c>
      <c r="L279" s="13">
        <v>0</v>
      </c>
    </row>
    <row r="280" spans="1:12" ht="22.5">
      <c r="A280" s="11" t="s">
        <v>173</v>
      </c>
      <c r="B280" s="12"/>
      <c r="C280" s="94" t="s">
        <v>407</v>
      </c>
      <c r="D280" s="95"/>
      <c r="E280" s="13">
        <v>160000000</v>
      </c>
      <c r="F280" s="13" t="s">
        <v>16</v>
      </c>
      <c r="G280" s="13">
        <v>160000000</v>
      </c>
      <c r="H280" s="13" t="s">
        <v>16</v>
      </c>
      <c r="I280" s="13" t="s">
        <v>16</v>
      </c>
      <c r="J280" s="13">
        <f t="shared" si="4"/>
        <v>160000000</v>
      </c>
      <c r="K280" s="13">
        <v>0</v>
      </c>
      <c r="L280" s="13">
        <v>0</v>
      </c>
    </row>
    <row r="281" spans="1:12">
      <c r="A281" s="14" t="s">
        <v>408</v>
      </c>
      <c r="B281" s="15"/>
      <c r="C281" s="92" t="s">
        <v>409</v>
      </c>
      <c r="D281" s="93"/>
      <c r="E281" s="16">
        <v>160000000</v>
      </c>
      <c r="F281" s="16" t="s">
        <v>16</v>
      </c>
      <c r="G281" s="16">
        <v>160000000</v>
      </c>
      <c r="H281" s="16" t="s">
        <v>16</v>
      </c>
      <c r="I281" s="16" t="s">
        <v>16</v>
      </c>
      <c r="J281" s="16">
        <f t="shared" si="4"/>
        <v>160000000</v>
      </c>
      <c r="K281" s="16"/>
      <c r="L281" s="16"/>
    </row>
    <row r="282" spans="1:12" ht="90">
      <c r="A282" s="21" t="s">
        <v>410</v>
      </c>
      <c r="B282" s="12"/>
      <c r="C282" s="94" t="s">
        <v>411</v>
      </c>
      <c r="D282" s="95"/>
      <c r="E282" s="13">
        <v>9777700</v>
      </c>
      <c r="F282" s="13">
        <v>9777700</v>
      </c>
      <c r="G282" s="13">
        <v>9777700</v>
      </c>
      <c r="H282" s="13" t="s">
        <v>16</v>
      </c>
      <c r="I282" s="13" t="s">
        <v>16</v>
      </c>
      <c r="J282" s="13">
        <f t="shared" si="4"/>
        <v>9777700</v>
      </c>
      <c r="K282" s="13">
        <v>0</v>
      </c>
      <c r="L282" s="13">
        <v>0</v>
      </c>
    </row>
    <row r="283" spans="1:12" ht="22.5">
      <c r="A283" s="11" t="s">
        <v>173</v>
      </c>
      <c r="B283" s="12"/>
      <c r="C283" s="94" t="s">
        <v>412</v>
      </c>
      <c r="D283" s="95"/>
      <c r="E283" s="13">
        <v>9777700</v>
      </c>
      <c r="F283" s="13">
        <v>9777700</v>
      </c>
      <c r="G283" s="13">
        <v>9777700</v>
      </c>
      <c r="H283" s="13" t="s">
        <v>16</v>
      </c>
      <c r="I283" s="13" t="s">
        <v>16</v>
      </c>
      <c r="J283" s="13">
        <f t="shared" si="4"/>
        <v>9777700</v>
      </c>
      <c r="K283" s="13">
        <v>0</v>
      </c>
      <c r="L283" s="13">
        <v>0</v>
      </c>
    </row>
    <row r="284" spans="1:12" ht="22.5">
      <c r="A284" s="14" t="s">
        <v>175</v>
      </c>
      <c r="B284" s="15"/>
      <c r="C284" s="92" t="s">
        <v>413</v>
      </c>
      <c r="D284" s="93"/>
      <c r="E284" s="16">
        <v>9777700</v>
      </c>
      <c r="F284" s="16">
        <v>9777700</v>
      </c>
      <c r="G284" s="16">
        <v>9777700</v>
      </c>
      <c r="H284" s="16" t="s">
        <v>16</v>
      </c>
      <c r="I284" s="16" t="s">
        <v>16</v>
      </c>
      <c r="J284" s="16">
        <f t="shared" si="4"/>
        <v>9777700</v>
      </c>
      <c r="K284" s="16"/>
      <c r="L284" s="16"/>
    </row>
    <row r="285" spans="1:12" ht="33.75">
      <c r="A285" s="11" t="s">
        <v>414</v>
      </c>
      <c r="B285" s="12"/>
      <c r="C285" s="94" t="s">
        <v>415</v>
      </c>
      <c r="D285" s="95"/>
      <c r="E285" s="13">
        <v>50000000</v>
      </c>
      <c r="F285" s="13">
        <v>50000000</v>
      </c>
      <c r="G285" s="13">
        <v>50000000</v>
      </c>
      <c r="H285" s="13" t="s">
        <v>16</v>
      </c>
      <c r="I285" s="13" t="s">
        <v>16</v>
      </c>
      <c r="J285" s="13">
        <f t="shared" si="4"/>
        <v>50000000</v>
      </c>
      <c r="K285" s="13">
        <v>0</v>
      </c>
      <c r="L285" s="13">
        <v>0</v>
      </c>
    </row>
    <row r="286" spans="1:12" ht="22.5">
      <c r="A286" s="11" t="s">
        <v>416</v>
      </c>
      <c r="B286" s="12"/>
      <c r="C286" s="94" t="s">
        <v>417</v>
      </c>
      <c r="D286" s="95"/>
      <c r="E286" s="13">
        <v>50000000</v>
      </c>
      <c r="F286" s="13">
        <v>50000000</v>
      </c>
      <c r="G286" s="13">
        <v>50000000</v>
      </c>
      <c r="H286" s="13" t="s">
        <v>16</v>
      </c>
      <c r="I286" s="13" t="s">
        <v>16</v>
      </c>
      <c r="J286" s="13">
        <f t="shared" si="4"/>
        <v>50000000</v>
      </c>
      <c r="K286" s="13">
        <v>0</v>
      </c>
      <c r="L286" s="13">
        <v>0</v>
      </c>
    </row>
    <row r="287" spans="1:12" ht="45">
      <c r="A287" s="11" t="s">
        <v>38</v>
      </c>
      <c r="B287" s="12"/>
      <c r="C287" s="94" t="s">
        <v>418</v>
      </c>
      <c r="D287" s="95"/>
      <c r="E287" s="13">
        <v>50000000</v>
      </c>
      <c r="F287" s="13">
        <v>50000000</v>
      </c>
      <c r="G287" s="13">
        <v>50000000</v>
      </c>
      <c r="H287" s="13" t="s">
        <v>16</v>
      </c>
      <c r="I287" s="13" t="s">
        <v>16</v>
      </c>
      <c r="J287" s="13">
        <f t="shared" si="4"/>
        <v>50000000</v>
      </c>
      <c r="K287" s="13">
        <v>0</v>
      </c>
      <c r="L287" s="13">
        <v>0</v>
      </c>
    </row>
    <row r="288" spans="1:12" ht="22.5">
      <c r="A288" s="11" t="s">
        <v>134</v>
      </c>
      <c r="B288" s="12"/>
      <c r="C288" s="94" t="s">
        <v>419</v>
      </c>
      <c r="D288" s="95"/>
      <c r="E288" s="13">
        <v>50000000</v>
      </c>
      <c r="F288" s="13">
        <v>50000000</v>
      </c>
      <c r="G288" s="13">
        <v>50000000</v>
      </c>
      <c r="H288" s="13" t="s">
        <v>16</v>
      </c>
      <c r="I288" s="13" t="s">
        <v>16</v>
      </c>
      <c r="J288" s="13">
        <f t="shared" si="4"/>
        <v>50000000</v>
      </c>
      <c r="K288" s="13">
        <v>0</v>
      </c>
      <c r="L288" s="13">
        <v>0</v>
      </c>
    </row>
    <row r="289" spans="1:12" ht="112.5">
      <c r="A289" s="21" t="s">
        <v>420</v>
      </c>
      <c r="B289" s="12"/>
      <c r="C289" s="94" t="s">
        <v>421</v>
      </c>
      <c r="D289" s="95"/>
      <c r="E289" s="13">
        <v>50000000</v>
      </c>
      <c r="F289" s="13">
        <v>50000000</v>
      </c>
      <c r="G289" s="13">
        <v>50000000</v>
      </c>
      <c r="H289" s="13" t="s">
        <v>16</v>
      </c>
      <c r="I289" s="13" t="s">
        <v>16</v>
      </c>
      <c r="J289" s="13">
        <f t="shared" si="4"/>
        <v>50000000</v>
      </c>
      <c r="K289" s="13">
        <v>0</v>
      </c>
      <c r="L289" s="13">
        <v>0</v>
      </c>
    </row>
    <row r="290" spans="1:12">
      <c r="A290" s="11" t="s">
        <v>196</v>
      </c>
      <c r="B290" s="12"/>
      <c r="C290" s="94" t="s">
        <v>422</v>
      </c>
      <c r="D290" s="95"/>
      <c r="E290" s="13">
        <v>50000000</v>
      </c>
      <c r="F290" s="13">
        <v>50000000</v>
      </c>
      <c r="G290" s="13">
        <v>50000000</v>
      </c>
      <c r="H290" s="13" t="s">
        <v>16</v>
      </c>
      <c r="I290" s="13" t="s">
        <v>16</v>
      </c>
      <c r="J290" s="13">
        <f t="shared" si="4"/>
        <v>50000000</v>
      </c>
      <c r="K290" s="13">
        <v>0</v>
      </c>
      <c r="L290" s="13">
        <v>0</v>
      </c>
    </row>
    <row r="291" spans="1:12">
      <c r="A291" s="14" t="s">
        <v>20</v>
      </c>
      <c r="B291" s="15"/>
      <c r="C291" s="92" t="s">
        <v>423</v>
      </c>
      <c r="D291" s="93"/>
      <c r="E291" s="16">
        <v>50000000</v>
      </c>
      <c r="F291" s="16">
        <v>50000000</v>
      </c>
      <c r="G291" s="16">
        <v>50000000</v>
      </c>
      <c r="H291" s="16" t="s">
        <v>16</v>
      </c>
      <c r="I291" s="16" t="s">
        <v>16</v>
      </c>
      <c r="J291" s="16">
        <f t="shared" si="4"/>
        <v>50000000</v>
      </c>
      <c r="K291" s="16"/>
      <c r="L291" s="16"/>
    </row>
    <row r="292" spans="1:12" ht="22.5">
      <c r="A292" s="11" t="s">
        <v>424</v>
      </c>
      <c r="B292" s="12" t="s">
        <v>425</v>
      </c>
      <c r="C292" s="94" t="s">
        <v>17</v>
      </c>
      <c r="D292" s="95"/>
      <c r="E292" s="13" t="s">
        <v>17</v>
      </c>
      <c r="F292" s="13" t="s">
        <v>17</v>
      </c>
      <c r="G292" s="13">
        <v>-7160795496.2700005</v>
      </c>
      <c r="H292" s="13" t="s">
        <v>16</v>
      </c>
      <c r="I292" s="13" t="s">
        <v>16</v>
      </c>
      <c r="J292" s="13">
        <f t="shared" si="4"/>
        <v>-7160795496.2700005</v>
      </c>
      <c r="K292" s="13" t="s">
        <v>17</v>
      </c>
      <c r="L292" s="13" t="s">
        <v>17</v>
      </c>
    </row>
  </sheetData>
  <mergeCells count="294">
    <mergeCell ref="A4:A11"/>
    <mergeCell ref="B4:B11"/>
    <mergeCell ref="G4:J5"/>
    <mergeCell ref="J6:J11"/>
    <mergeCell ref="C4:D11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45:D145"/>
    <mergeCell ref="C146:D146"/>
    <mergeCell ref="C147:D147"/>
    <mergeCell ref="C148:D148"/>
    <mergeCell ref="C149:D149"/>
    <mergeCell ref="C150:D150"/>
    <mergeCell ref="C139:D139"/>
    <mergeCell ref="C140:D140"/>
    <mergeCell ref="C141:D141"/>
    <mergeCell ref="C142:D142"/>
    <mergeCell ref="C143:D143"/>
    <mergeCell ref="C144:D144"/>
    <mergeCell ref="C157:D157"/>
    <mergeCell ref="C158:D158"/>
    <mergeCell ref="C159:D159"/>
    <mergeCell ref="C160:D160"/>
    <mergeCell ref="C161:D161"/>
    <mergeCell ref="C162:D162"/>
    <mergeCell ref="C151:D151"/>
    <mergeCell ref="C152:D152"/>
    <mergeCell ref="C153:D153"/>
    <mergeCell ref="C154:D154"/>
    <mergeCell ref="C155:D155"/>
    <mergeCell ref="C156:D156"/>
    <mergeCell ref="C169:D169"/>
    <mergeCell ref="C170:D170"/>
    <mergeCell ref="C171:D171"/>
    <mergeCell ref="C172:D172"/>
    <mergeCell ref="C173:D173"/>
    <mergeCell ref="C174:D174"/>
    <mergeCell ref="C163:D163"/>
    <mergeCell ref="C164:D164"/>
    <mergeCell ref="C165:D165"/>
    <mergeCell ref="C166:D166"/>
    <mergeCell ref="C167:D167"/>
    <mergeCell ref="C168:D168"/>
    <mergeCell ref="C181:D181"/>
    <mergeCell ref="C182:D182"/>
    <mergeCell ref="C183:D183"/>
    <mergeCell ref="C184:D184"/>
    <mergeCell ref="C185:D185"/>
    <mergeCell ref="C186:D186"/>
    <mergeCell ref="C175:D175"/>
    <mergeCell ref="C176:D176"/>
    <mergeCell ref="C177:D177"/>
    <mergeCell ref="C178:D178"/>
    <mergeCell ref="C179:D179"/>
    <mergeCell ref="C180:D180"/>
    <mergeCell ref="C193:D193"/>
    <mergeCell ref="C194:D194"/>
    <mergeCell ref="C195:D195"/>
    <mergeCell ref="C196:D196"/>
    <mergeCell ref="C197:D197"/>
    <mergeCell ref="C198:D198"/>
    <mergeCell ref="C187:D187"/>
    <mergeCell ref="C188:D188"/>
    <mergeCell ref="C189:D189"/>
    <mergeCell ref="C190:D190"/>
    <mergeCell ref="C191:D191"/>
    <mergeCell ref="C192:D192"/>
    <mergeCell ref="C205:D205"/>
    <mergeCell ref="C206:D206"/>
    <mergeCell ref="C207:D207"/>
    <mergeCell ref="C208:D208"/>
    <mergeCell ref="C209:D209"/>
    <mergeCell ref="C210:D210"/>
    <mergeCell ref="C199:D199"/>
    <mergeCell ref="C200:D200"/>
    <mergeCell ref="C201:D201"/>
    <mergeCell ref="C202:D202"/>
    <mergeCell ref="C203:D203"/>
    <mergeCell ref="C204:D204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29:D229"/>
    <mergeCell ref="C230:D230"/>
    <mergeCell ref="C231:D231"/>
    <mergeCell ref="C232:D232"/>
    <mergeCell ref="C233:D233"/>
    <mergeCell ref="C234:D234"/>
    <mergeCell ref="C223:D223"/>
    <mergeCell ref="C224:D224"/>
    <mergeCell ref="C225:D225"/>
    <mergeCell ref="C226:D226"/>
    <mergeCell ref="C227:D227"/>
    <mergeCell ref="C228:D228"/>
    <mergeCell ref="C241:D241"/>
    <mergeCell ref="C242:D242"/>
    <mergeCell ref="C243:D243"/>
    <mergeCell ref="C244:D244"/>
    <mergeCell ref="C245:D245"/>
    <mergeCell ref="C246:D246"/>
    <mergeCell ref="C235:D235"/>
    <mergeCell ref="C236:D236"/>
    <mergeCell ref="C237:D237"/>
    <mergeCell ref="C238:D238"/>
    <mergeCell ref="C239:D239"/>
    <mergeCell ref="C240:D240"/>
    <mergeCell ref="C253:D253"/>
    <mergeCell ref="C254:D254"/>
    <mergeCell ref="C255:D255"/>
    <mergeCell ref="C256:D256"/>
    <mergeCell ref="C257:D257"/>
    <mergeCell ref="C258:D258"/>
    <mergeCell ref="C247:D247"/>
    <mergeCell ref="C248:D248"/>
    <mergeCell ref="C249:D249"/>
    <mergeCell ref="C250:D250"/>
    <mergeCell ref="C251:D251"/>
    <mergeCell ref="C252:D252"/>
    <mergeCell ref="C265:D265"/>
    <mergeCell ref="C266:D266"/>
    <mergeCell ref="C267:D267"/>
    <mergeCell ref="C268:D268"/>
    <mergeCell ref="C269:D269"/>
    <mergeCell ref="C270:D270"/>
    <mergeCell ref="C259:D259"/>
    <mergeCell ref="C260:D260"/>
    <mergeCell ref="C261:D261"/>
    <mergeCell ref="C262:D262"/>
    <mergeCell ref="C263:D263"/>
    <mergeCell ref="C264:D264"/>
    <mergeCell ref="C277:D277"/>
    <mergeCell ref="C278:D278"/>
    <mergeCell ref="C279:D279"/>
    <mergeCell ref="C280:D280"/>
    <mergeCell ref="C281:D281"/>
    <mergeCell ref="C282:D282"/>
    <mergeCell ref="C271:D271"/>
    <mergeCell ref="C272:D272"/>
    <mergeCell ref="C273:D273"/>
    <mergeCell ref="C274:D274"/>
    <mergeCell ref="C275:D275"/>
    <mergeCell ref="C276:D276"/>
    <mergeCell ref="C289:D289"/>
    <mergeCell ref="C290:D290"/>
    <mergeCell ref="C291:D291"/>
    <mergeCell ref="C292:D292"/>
    <mergeCell ref="C283:D283"/>
    <mergeCell ref="C284:D284"/>
    <mergeCell ref="C285:D285"/>
    <mergeCell ref="C286:D286"/>
    <mergeCell ref="C287:D287"/>
    <mergeCell ref="C288:D288"/>
  </mergeCells>
  <pageMargins left="0.39370078740157483" right="0.39370078740157483" top="0.78740157480314965" bottom="0.39370078740157483" header="0.51181102362204722" footer="0.51181102362204722"/>
  <pageSetup paperSize="9" scale="6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showGridLines="0" tabSelected="1" topLeftCell="A4" workbookViewId="0">
      <selection activeCell="A30" sqref="A30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112" t="s">
        <v>426</v>
      </c>
      <c r="B1" s="112"/>
      <c r="C1" s="112"/>
      <c r="D1" s="112"/>
      <c r="E1" s="112"/>
      <c r="F1" s="112"/>
      <c r="G1" s="112"/>
      <c r="H1" s="112"/>
      <c r="I1" s="112"/>
    </row>
    <row r="2" spans="1:9" ht="13.15" customHeight="1">
      <c r="A2" s="60" t="s">
        <v>427</v>
      </c>
      <c r="B2" s="60"/>
      <c r="C2" s="60"/>
      <c r="D2" s="60"/>
      <c r="E2" s="60"/>
      <c r="F2" s="60"/>
      <c r="G2" s="60"/>
      <c r="H2" s="60"/>
      <c r="I2" s="60"/>
    </row>
    <row r="3" spans="1:9" ht="9" customHeight="1">
      <c r="A3" s="18"/>
      <c r="B3" s="22"/>
      <c r="C3" s="1"/>
      <c r="D3" s="19"/>
      <c r="E3" s="19"/>
      <c r="F3" s="19"/>
      <c r="G3" s="19"/>
      <c r="H3" s="19"/>
      <c r="I3" s="1"/>
    </row>
    <row r="4" spans="1:9" ht="12.75" customHeight="1">
      <c r="A4" s="65" t="s">
        <v>1</v>
      </c>
      <c r="B4" s="68" t="s">
        <v>2</v>
      </c>
      <c r="C4" s="71" t="s">
        <v>428</v>
      </c>
      <c r="D4" s="77" t="s">
        <v>3</v>
      </c>
      <c r="E4" s="113" t="s">
        <v>4</v>
      </c>
      <c r="F4" s="114"/>
      <c r="G4" s="114"/>
      <c r="H4" s="115"/>
      <c r="I4" s="83" t="s">
        <v>5</v>
      </c>
    </row>
    <row r="5" spans="1:9" ht="12.75" customHeight="1">
      <c r="A5" s="66"/>
      <c r="B5" s="69"/>
      <c r="C5" s="73"/>
      <c r="D5" s="78"/>
      <c r="E5" s="86" t="s">
        <v>6</v>
      </c>
      <c r="F5" s="86" t="s">
        <v>7</v>
      </c>
      <c r="G5" s="86" t="s">
        <v>8</v>
      </c>
      <c r="H5" s="89" t="s">
        <v>9</v>
      </c>
      <c r="I5" s="84"/>
    </row>
    <row r="6" spans="1:9" ht="12.75" customHeight="1">
      <c r="A6" s="66"/>
      <c r="B6" s="69"/>
      <c r="C6" s="73"/>
      <c r="D6" s="78"/>
      <c r="E6" s="78"/>
      <c r="F6" s="87"/>
      <c r="G6" s="87"/>
      <c r="H6" s="90"/>
      <c r="I6" s="84"/>
    </row>
    <row r="7" spans="1:9" ht="12.75" customHeight="1">
      <c r="A7" s="66"/>
      <c r="B7" s="69"/>
      <c r="C7" s="73"/>
      <c r="D7" s="78"/>
      <c r="E7" s="78"/>
      <c r="F7" s="87"/>
      <c r="G7" s="87"/>
      <c r="H7" s="90"/>
      <c r="I7" s="84"/>
    </row>
    <row r="8" spans="1:9" ht="12.75" customHeight="1">
      <c r="A8" s="66"/>
      <c r="B8" s="69"/>
      <c r="C8" s="73"/>
      <c r="D8" s="78"/>
      <c r="E8" s="78"/>
      <c r="F8" s="87"/>
      <c r="G8" s="87"/>
      <c r="H8" s="90"/>
      <c r="I8" s="84"/>
    </row>
    <row r="9" spans="1:9" ht="12.75" customHeight="1">
      <c r="A9" s="66"/>
      <c r="B9" s="69"/>
      <c r="C9" s="73"/>
      <c r="D9" s="78"/>
      <c r="E9" s="78"/>
      <c r="F9" s="87"/>
      <c r="G9" s="87"/>
      <c r="H9" s="90"/>
      <c r="I9" s="84"/>
    </row>
    <row r="10" spans="1:9" ht="12.75" customHeight="1">
      <c r="A10" s="67"/>
      <c r="B10" s="70"/>
      <c r="C10" s="75"/>
      <c r="D10" s="79"/>
      <c r="E10" s="79"/>
      <c r="F10" s="88"/>
      <c r="G10" s="88"/>
      <c r="H10" s="91"/>
      <c r="I10" s="85"/>
    </row>
    <row r="11" spans="1:9" ht="13.5" customHeight="1">
      <c r="A11" s="5">
        <v>1</v>
      </c>
      <c r="B11" s="6">
        <v>2</v>
      </c>
      <c r="C11" s="7">
        <v>3</v>
      </c>
      <c r="D11" s="8" t="s">
        <v>10</v>
      </c>
      <c r="E11" s="9" t="s">
        <v>11</v>
      </c>
      <c r="F11" s="8" t="s">
        <v>12</v>
      </c>
      <c r="G11" s="8" t="s">
        <v>13</v>
      </c>
      <c r="H11" s="8" t="s">
        <v>14</v>
      </c>
      <c r="I11" s="10" t="s">
        <v>15</v>
      </c>
    </row>
    <row r="12" spans="1:9" ht="22.5">
      <c r="A12" s="11" t="s">
        <v>429</v>
      </c>
      <c r="B12" s="12" t="s">
        <v>430</v>
      </c>
      <c r="C12" s="12" t="s">
        <v>17</v>
      </c>
      <c r="D12" s="13" t="s">
        <v>16</v>
      </c>
      <c r="E12" s="13">
        <v>7160795496.2700005</v>
      </c>
      <c r="F12" s="13" t="s">
        <v>16</v>
      </c>
      <c r="G12" s="13" t="s">
        <v>16</v>
      </c>
      <c r="H12" s="13">
        <f>IF(IF(OR(E12="-",E12="x"),0,E12)+IF(OR(F12="-",F12="x"),0,F12)+IF(OR(G12="-",G12="x"),0,G12)=0,"-",IF(OR(E12="-",E12="x"),0,E12)+IF(OR(F12="-",F12="x"),0,F12)+IF(OR(G12="-",G12="x"),0,G12))</f>
        <v>7160795496.2700005</v>
      </c>
      <c r="I12" s="13" t="s">
        <v>16</v>
      </c>
    </row>
    <row r="13" spans="1:9">
      <c r="A13" s="14" t="s">
        <v>431</v>
      </c>
      <c r="B13" s="15"/>
      <c r="C13" s="15"/>
      <c r="D13" s="16"/>
      <c r="E13" s="16"/>
      <c r="F13" s="16"/>
      <c r="G13" s="16"/>
      <c r="H13" s="16"/>
      <c r="I13" s="16"/>
    </row>
    <row r="14" spans="1:9">
      <c r="A14" s="11" t="s">
        <v>432</v>
      </c>
      <c r="B14" s="12" t="s">
        <v>433</v>
      </c>
      <c r="C14" s="12" t="s">
        <v>17</v>
      </c>
      <c r="D14" s="13" t="s">
        <v>16</v>
      </c>
      <c r="E14" s="13" t="s">
        <v>16</v>
      </c>
      <c r="F14" s="13" t="s">
        <v>16</v>
      </c>
      <c r="G14" s="13" t="s">
        <v>16</v>
      </c>
      <c r="H14" s="13" t="str">
        <f>IF(IF(OR(E14="-",E14="x"),0,E14)+IF(OR(F14="-",F14="x"),0,F14)+IF(OR(G14="-",G14="x"),0,G14)=0,"-",IF(OR(E14="-",E14="x"),0,E14)+IF(OR(F14="-",F14="x"),0,F14)+IF(OR(G14="-",G14="x"),0,G14))</f>
        <v>-</v>
      </c>
      <c r="I14" s="13" t="s">
        <v>16</v>
      </c>
    </row>
    <row r="15" spans="1:9">
      <c r="A15" s="14" t="s">
        <v>434</v>
      </c>
      <c r="B15" s="15"/>
      <c r="C15" s="15"/>
      <c r="D15" s="16"/>
      <c r="E15" s="16"/>
      <c r="F15" s="16"/>
      <c r="G15" s="16"/>
      <c r="H15" s="16"/>
      <c r="I15" s="16"/>
    </row>
    <row r="16" spans="1:9">
      <c r="A16" s="11" t="s">
        <v>435</v>
      </c>
      <c r="B16" s="12" t="s">
        <v>436</v>
      </c>
      <c r="C16" s="12" t="s">
        <v>17</v>
      </c>
      <c r="D16" s="13" t="s">
        <v>16</v>
      </c>
      <c r="E16" s="13" t="s">
        <v>16</v>
      </c>
      <c r="F16" s="13" t="s">
        <v>16</v>
      </c>
      <c r="G16" s="13" t="s">
        <v>16</v>
      </c>
      <c r="H16" s="13" t="str">
        <f>IF(IF(OR(E16="-",E16="x"),0,E16)+IF(OR(F16="-",F16="x"),0,F16)+IF(OR(G16="-",G16="x"),0,G16)=0,"-",IF(OR(E16="-",E16="x"),0,E16)+IF(OR(F16="-",F16="x"),0,F16)+IF(OR(G16="-",G16="x"),0,G16))</f>
        <v>-</v>
      </c>
      <c r="I16" s="13" t="s">
        <v>16</v>
      </c>
    </row>
    <row r="17" spans="1:9">
      <c r="A17" s="14" t="s">
        <v>434</v>
      </c>
      <c r="B17" s="15"/>
      <c r="C17" s="15"/>
      <c r="D17" s="16"/>
      <c r="E17" s="16"/>
      <c r="F17" s="16"/>
      <c r="G17" s="16"/>
      <c r="H17" s="16"/>
      <c r="I17" s="16"/>
    </row>
    <row r="18" spans="1:9">
      <c r="A18" s="11" t="s">
        <v>437</v>
      </c>
      <c r="B18" s="12" t="s">
        <v>438</v>
      </c>
      <c r="C18" s="12"/>
      <c r="D18" s="13" t="s">
        <v>16</v>
      </c>
      <c r="E18" s="13" t="s">
        <v>17</v>
      </c>
      <c r="F18" s="13" t="s">
        <v>16</v>
      </c>
      <c r="G18" s="13" t="s">
        <v>16</v>
      </c>
      <c r="H18" s="13" t="str">
        <f t="shared" ref="H18:H27" si="0">IF(IF(OR(E18="-",E18="x"),0,E18)+IF(OR(F18="-",F18="x"),0,F18)+IF(OR(G18="-",G18="x"),0,G18)=0,"-",IF(OR(E18="-",E18="x"),0,E18)+IF(OR(F18="-",F18="x"),0,F18)+IF(OR(G18="-",G18="x"),0,G18))</f>
        <v>-</v>
      </c>
      <c r="I18" s="13" t="s">
        <v>16</v>
      </c>
    </row>
    <row r="19" spans="1:9">
      <c r="A19" s="11" t="s">
        <v>439</v>
      </c>
      <c r="B19" s="12" t="s">
        <v>440</v>
      </c>
      <c r="C19" s="12"/>
      <c r="D19" s="13" t="s">
        <v>16</v>
      </c>
      <c r="E19" s="13" t="s">
        <v>17</v>
      </c>
      <c r="F19" s="13" t="s">
        <v>16</v>
      </c>
      <c r="G19" s="13" t="s">
        <v>16</v>
      </c>
      <c r="H19" s="13" t="str">
        <f t="shared" si="0"/>
        <v>-</v>
      </c>
      <c r="I19" s="13" t="s">
        <v>17</v>
      </c>
    </row>
    <row r="20" spans="1:9">
      <c r="A20" s="11" t="s">
        <v>441</v>
      </c>
      <c r="B20" s="12" t="s">
        <v>442</v>
      </c>
      <c r="C20" s="12"/>
      <c r="D20" s="13" t="s">
        <v>16</v>
      </c>
      <c r="E20" s="13" t="s">
        <v>17</v>
      </c>
      <c r="F20" s="13" t="s">
        <v>16</v>
      </c>
      <c r="G20" s="13" t="s">
        <v>16</v>
      </c>
      <c r="H20" s="13" t="str">
        <f t="shared" si="0"/>
        <v>-</v>
      </c>
      <c r="I20" s="13" t="s">
        <v>17</v>
      </c>
    </row>
    <row r="21" spans="1:9">
      <c r="A21" s="11" t="s">
        <v>443</v>
      </c>
      <c r="B21" s="12" t="s">
        <v>444</v>
      </c>
      <c r="C21" s="12" t="s">
        <v>17</v>
      </c>
      <c r="D21" s="13" t="s">
        <v>17</v>
      </c>
      <c r="E21" s="13">
        <v>7160795496.2700005</v>
      </c>
      <c r="F21" s="13" t="s">
        <v>16</v>
      </c>
      <c r="G21" s="13" t="s">
        <v>16</v>
      </c>
      <c r="H21" s="13">
        <f t="shared" si="0"/>
        <v>7160795496.2700005</v>
      </c>
      <c r="I21" s="13" t="s">
        <v>17</v>
      </c>
    </row>
    <row r="22" spans="1:9" ht="22.5">
      <c r="A22" s="14" t="s">
        <v>445</v>
      </c>
      <c r="B22" s="15" t="s">
        <v>446</v>
      </c>
      <c r="C22" s="15" t="s">
        <v>17</v>
      </c>
      <c r="D22" s="16" t="s">
        <v>17</v>
      </c>
      <c r="E22" s="16">
        <v>7160795496.2700005</v>
      </c>
      <c r="F22" s="16" t="s">
        <v>16</v>
      </c>
      <c r="G22" s="16" t="s">
        <v>17</v>
      </c>
      <c r="H22" s="16">
        <f t="shared" si="0"/>
        <v>7160795496.2700005</v>
      </c>
      <c r="I22" s="16" t="s">
        <v>17</v>
      </c>
    </row>
    <row r="23" spans="1:9" ht="33.75">
      <c r="A23" s="14" t="s">
        <v>447</v>
      </c>
      <c r="B23" s="15" t="s">
        <v>448</v>
      </c>
      <c r="C23" s="15" t="s">
        <v>17</v>
      </c>
      <c r="D23" s="16" t="s">
        <v>17</v>
      </c>
      <c r="E23" s="16">
        <v>-2162190573.6799998</v>
      </c>
      <c r="F23" s="16" t="s">
        <v>17</v>
      </c>
      <c r="G23" s="16" t="s">
        <v>17</v>
      </c>
      <c r="H23" s="16">
        <f t="shared" si="0"/>
        <v>-2162190573.6799998</v>
      </c>
      <c r="I23" s="16" t="s">
        <v>17</v>
      </c>
    </row>
    <row r="24" spans="1:9" ht="22.5">
      <c r="A24" s="14" t="s">
        <v>449</v>
      </c>
      <c r="B24" s="15" t="s">
        <v>450</v>
      </c>
      <c r="C24" s="15" t="s">
        <v>17</v>
      </c>
      <c r="D24" s="16" t="s">
        <v>17</v>
      </c>
      <c r="E24" s="16">
        <v>9322986069.9500008</v>
      </c>
      <c r="F24" s="16" t="s">
        <v>16</v>
      </c>
      <c r="G24" s="16" t="s">
        <v>17</v>
      </c>
      <c r="H24" s="16">
        <f t="shared" si="0"/>
        <v>9322986069.9500008</v>
      </c>
      <c r="I24" s="16" t="s">
        <v>17</v>
      </c>
    </row>
    <row r="25" spans="1:9" ht="22.5">
      <c r="A25" s="14" t="s">
        <v>451</v>
      </c>
      <c r="B25" s="15" t="s">
        <v>452</v>
      </c>
      <c r="C25" s="15" t="s">
        <v>17</v>
      </c>
      <c r="D25" s="16" t="s">
        <v>17</v>
      </c>
      <c r="E25" s="16" t="s">
        <v>17</v>
      </c>
      <c r="F25" s="16" t="s">
        <v>16</v>
      </c>
      <c r="G25" s="16" t="s">
        <v>16</v>
      </c>
      <c r="H25" s="16" t="str">
        <f t="shared" si="0"/>
        <v>-</v>
      </c>
      <c r="I25" s="16" t="s">
        <v>17</v>
      </c>
    </row>
    <row r="26" spans="1:9" ht="22.5">
      <c r="A26" s="14" t="s">
        <v>453</v>
      </c>
      <c r="B26" s="15" t="s">
        <v>454</v>
      </c>
      <c r="C26" s="15" t="s">
        <v>17</v>
      </c>
      <c r="D26" s="16" t="s">
        <v>17</v>
      </c>
      <c r="E26" s="16" t="s">
        <v>17</v>
      </c>
      <c r="F26" s="16" t="s">
        <v>16</v>
      </c>
      <c r="G26" s="16" t="s">
        <v>16</v>
      </c>
      <c r="H26" s="16" t="str">
        <f t="shared" si="0"/>
        <v>-</v>
      </c>
      <c r="I26" s="16" t="s">
        <v>17</v>
      </c>
    </row>
    <row r="27" spans="1:9">
      <c r="A27" s="14" t="s">
        <v>455</v>
      </c>
      <c r="B27" s="15" t="s">
        <v>456</v>
      </c>
      <c r="C27" s="15" t="s">
        <v>17</v>
      </c>
      <c r="D27" s="16" t="s">
        <v>17</v>
      </c>
      <c r="E27" s="16" t="s">
        <v>17</v>
      </c>
      <c r="F27" s="16" t="s">
        <v>16</v>
      </c>
      <c r="G27" s="16" t="s">
        <v>16</v>
      </c>
      <c r="H27" s="16" t="str">
        <f t="shared" si="0"/>
        <v>-</v>
      </c>
      <c r="I27" s="16" t="s">
        <v>17</v>
      </c>
    </row>
    <row r="28" spans="1:9" ht="12.75" customHeight="1">
      <c r="A28" s="23"/>
      <c r="B28" s="24"/>
      <c r="C28" s="24"/>
      <c r="D28" s="25"/>
      <c r="E28" s="25"/>
      <c r="F28" s="25"/>
      <c r="G28" s="25"/>
      <c r="H28" s="25"/>
      <c r="I28" s="25"/>
    </row>
    <row r="29" spans="1:9" ht="24.75" customHeight="1">
      <c r="A29" s="42" t="s">
        <v>641</v>
      </c>
      <c r="B29" s="110" t="s">
        <v>482</v>
      </c>
      <c r="C29" s="110"/>
      <c r="D29" s="28"/>
      <c r="E29" s="108" t="s">
        <v>640</v>
      </c>
      <c r="F29" s="108"/>
      <c r="G29" s="28"/>
      <c r="H29" s="29"/>
      <c r="I29" s="30" t="s">
        <v>475</v>
      </c>
    </row>
    <row r="30" spans="1:9" ht="32.25" customHeight="1">
      <c r="A30" s="31"/>
      <c r="B30" s="109" t="s">
        <v>476</v>
      </c>
      <c r="C30" s="109"/>
      <c r="D30" s="32"/>
      <c r="E30" s="32"/>
      <c r="F30" s="32"/>
      <c r="G30" s="32"/>
      <c r="H30" s="33" t="s">
        <v>477</v>
      </c>
      <c r="I30" s="34" t="s">
        <v>478</v>
      </c>
    </row>
    <row r="31" spans="1:9" ht="12.75" customHeight="1">
      <c r="A31" s="28" t="s">
        <v>479</v>
      </c>
      <c r="B31" s="110" t="s">
        <v>480</v>
      </c>
      <c r="C31" s="110"/>
      <c r="D31" s="35"/>
      <c r="E31" s="35"/>
      <c r="F31" s="35"/>
      <c r="G31" s="36"/>
      <c r="H31" s="37"/>
      <c r="I31" s="37"/>
    </row>
    <row r="32" spans="1:9" ht="9.9499999999999993" customHeight="1">
      <c r="A32" s="38" t="s">
        <v>481</v>
      </c>
      <c r="B32" s="111" t="s">
        <v>476</v>
      </c>
      <c r="C32" s="111"/>
      <c r="D32" s="39"/>
      <c r="E32" s="39"/>
      <c r="F32" s="40"/>
      <c r="G32" s="36"/>
      <c r="H32" s="41"/>
      <c r="I32" s="41"/>
    </row>
    <row r="33" spans="1:9" ht="9.9499999999999993" customHeight="1">
      <c r="A33" s="3"/>
      <c r="B33" s="27"/>
      <c r="C33" s="27"/>
      <c r="D33" s="26"/>
      <c r="E33" s="26"/>
      <c r="F33" s="26"/>
      <c r="G33" s="26"/>
      <c r="H33" s="26"/>
      <c r="I33" s="26"/>
    </row>
  </sheetData>
  <mergeCells count="17"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  <mergeCell ref="E29:F29"/>
    <mergeCell ref="B30:C30"/>
    <mergeCell ref="B31:C31"/>
    <mergeCell ref="B32:C32"/>
    <mergeCell ref="A2:I2"/>
    <mergeCell ref="B29:C29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98425196850393704" bottom="0.39370078740157483" header="0.51181102362204722" footer="0.51181102362204722"/>
  <pageSetup paperSize="9" scale="7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457</v>
      </c>
      <c r="B1" t="s">
        <v>10</v>
      </c>
    </row>
    <row r="2" spans="1:2">
      <c r="A2" t="s">
        <v>458</v>
      </c>
      <c r="B2" t="s">
        <v>459</v>
      </c>
    </row>
    <row r="3" spans="1:2">
      <c r="A3" t="s">
        <v>460</v>
      </c>
      <c r="B3" t="s">
        <v>461</v>
      </c>
    </row>
    <row r="4" spans="1:2">
      <c r="A4" t="s">
        <v>462</v>
      </c>
      <c r="B4" t="s">
        <v>430</v>
      </c>
    </row>
    <row r="5" spans="1:2">
      <c r="A5" t="s">
        <v>463</v>
      </c>
      <c r="B5" t="s">
        <v>464</v>
      </c>
    </row>
    <row r="6" spans="1:2">
      <c r="A6" t="s">
        <v>465</v>
      </c>
      <c r="B6" t="s">
        <v>10</v>
      </c>
    </row>
    <row r="7" spans="1:2">
      <c r="A7" t="s">
        <v>466</v>
      </c>
      <c r="B7" t="s">
        <v>18</v>
      </c>
    </row>
    <row r="8" spans="1:2">
      <c r="A8" t="s">
        <v>467</v>
      </c>
      <c r="B8" t="s">
        <v>0</v>
      </c>
    </row>
    <row r="9" spans="1:2">
      <c r="A9" t="s">
        <v>468</v>
      </c>
      <c r="B9" t="s">
        <v>469</v>
      </c>
    </row>
    <row r="10" spans="1:2">
      <c r="A10" t="s">
        <v>470</v>
      </c>
      <c r="B10" t="s">
        <v>18</v>
      </c>
    </row>
    <row r="11" spans="1:2">
      <c r="A11" t="s">
        <v>471</v>
      </c>
      <c r="B11" t="s">
        <v>472</v>
      </c>
    </row>
    <row r="12" spans="1:2">
      <c r="A12" t="s">
        <v>473</v>
      </c>
      <c r="B12" t="s">
        <v>18</v>
      </c>
    </row>
    <row r="13" spans="1:2">
      <c r="A13" t="s">
        <v>474</v>
      </c>
      <c r="B13" t="s">
        <v>444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Источники!FIO</vt:lpstr>
      <vt:lpstr>Расходы!FIO</vt:lpstr>
      <vt:lpstr>Источники!LAST_CELL</vt:lpstr>
      <vt:lpstr>Расходы!LAST_CELL</vt:lpstr>
      <vt:lpstr>Источники!RBEGIN_1</vt:lpstr>
      <vt:lpstr>Расходы!RBEGIN_1</vt:lpstr>
      <vt:lpstr>Источники!REND_1</vt:lpstr>
      <vt:lpstr>Расходы!REND_1</vt:lpstr>
      <vt:lpstr>Источники!SIGN</vt:lpstr>
      <vt:lpstr>Расходы!SIGN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r121aa</dc:creator>
  <dc:description>POI HSSF rep:2.56.0.8</dc:description>
  <cp:lastModifiedBy>solomennikova</cp:lastModifiedBy>
  <cp:lastPrinted>2024-02-22T07:49:51Z</cp:lastPrinted>
  <dcterms:created xsi:type="dcterms:W3CDTF">2024-01-22T08:25:30Z</dcterms:created>
  <dcterms:modified xsi:type="dcterms:W3CDTF">2024-02-27T07:33:20Z</dcterms:modified>
</cp:coreProperties>
</file>